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<sst xmlns="http://schemas.openxmlformats.org/spreadsheetml/2006/main" count="1698" uniqueCount="356">
  <si>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</si>
  <si>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</si>
  <si>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</si>
  <si>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</si>
  <si>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</si>
  <si>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</si>
  <si>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</si>
  <si>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</si>
  <si>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</si>
  <si>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</si>
  <si>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</si>
  <si>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</si>
  <si>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</si>
  <si>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</si>
  <si>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</si>
  <si>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</si>
  <si>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</si>
  <si>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</si>
  <si>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</si>
  <si>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</si>
  <si>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</si>
  <si>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</si>
  <si>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</si>
  <si>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</si>
  <si>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</si>
  <si>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</si>
  <si>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</si>
  <si>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</si>
  <si>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</si>
  <si>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</si>
  <si>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</si>
  <si>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</si>
  <si>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</si>
  <si>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</si>
  <si>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</si>
  <si>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</si>
  <si>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</si>
  <si>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</si>
  <si>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</si>
  <si>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</si>
  <si>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</si>
  <si>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</si>
  <si>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</si>
  <si>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</si>
  <si>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</si>
  <si>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</si>
  <si>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</si>
  <si>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</si>
  <si>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</si>
  <si>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</si>
  <si>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</si>
  <si>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</si>
  <si>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</si>
  <si>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</si>
  <si>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</si>
  <si>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</si>
  <si>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</si>
  <si>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</si>
  <si>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</si>
  <si>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</si>
  <si>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</si>
  <si>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</si>
  <si>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</si>
  <si>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</si>
  <si>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</si>
  <si>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</si>
  <si>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</si>
  <si>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</si>
  <si>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</si>
  <si>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</si>
  <si>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</si>
  <si>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</si>
  <si>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</si>
  <si>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</si>
  <si>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</si>
  <si>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</si>
  <si>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</si>
  <si>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</si>
  <si>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</si>
  <si>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</si>
  <si>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</si>
  <si>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</si>
  <si>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</si>
  <si>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</si>
  <si>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</si>
  <si>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</si>
  <si>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</si>
  <si>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</si>
  <si>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</si>
  <si>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</si>
  <si>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</si>
  <si>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</si>
  <si>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</si>
  <si>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</si>
  <si>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</si>
  <si>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</si>
  <si>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</si>
  <si>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</si>
  <si>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</si>
  <si>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</si>
  <si>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</si>
  <si>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</si>
  <si>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</si>
  <si>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</si>
  <si>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</si>
  <si>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</si>
  <si>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</si>
  <si>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</si>
  <si>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</si>
  <si>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</si>
  <si>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</si>
  <si>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</si>
  <si>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</si>
  <si>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</si>
  <si>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</si>
  <si>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</si>
  <si>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</si>
  <si>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</si>
  <si>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</si>
  <si>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</si>
  <si>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</si>
  <si>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</si>
  <si>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</si>
  <si>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</si>
  <si>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</si>
  <si>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</si>
  <si>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</si>
  <si>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</si>
  <si>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</si>
  <si>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</si>
  <si>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</si>
  <si>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</si>
  <si>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</si>
  <si>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</si>
  <si>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</si>
  <si>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</si>
  <si>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</si>
  <si>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</si>
  <si>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</si>
  <si>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</si>
  <si>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</si>
  <si>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</si>
  <si>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</si>
  <si>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</si>
  <si>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</si>
  <si>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</si>
  <si>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</si>
  <si>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</si>
  <si>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</si>
  <si>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</si>
  <si>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</si>
  <si>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</si>
  <si>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</si>
  <si>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</si>
  <si>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</si>
  <si>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</si>
  <si>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</si>
  <si>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</si>
  <si>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</si>
  <si>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</si>
  <si>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</si>
  <si>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</si>
  <si>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</si>
  <si>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</si>
  <si>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</si>
  <si>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</si>
  <si>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</si>
  <si>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</si>
  <si>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</si>
  <si>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</si>
  <si>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</si>
  <si>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</si>
  <si>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</si>
  <si>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</si>
  <si>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</si>
  <si>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</si>
  <si>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</si>
  <si>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</si>
  <si>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</si>
  <si>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</si>
  <si>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</si>
  <si>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</si>
  <si>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</si>
  <si>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</si>
  <si>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</si>
  <si>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</si>
  <si>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</si>
  <si>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</si>
  <si>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</si>
  <si>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</si>
  <si>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</si>
  <si>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</si>
  <si>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</si>
  <si>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</si>
  <si>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</si>
  <si>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</si>
  <si>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</si>
  <si>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</si>
  <si>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</si>
  <si>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</si>
  <si>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</si>
  <si>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</si>
  <si>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</si>
  <si>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</si>
  <si>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</si>
  <si>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</si>
  <si>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</si>
  <si>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</si>
  <si>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</si>
  <si>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</si>
  <si>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</si>
  <si>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</si>
  <si>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</si>
  <si>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</si>
  <si>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</si>
  <si>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</si>
  <si>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</si>
  <si>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</si>
  <si>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</si>
  <si>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</si>
  <si>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</si>
  <si>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</si>
  <si>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</si>
  <si>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</si>
  <si>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</si>
  <si>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</si>
  <si>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</si>
  <si>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</si>
  <si>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</si>
  <si>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</si>
  <si>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</si>
  <si>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</si>
  <si>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</si>
  <si>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</si>
  <si>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</si>
  <si>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</si>
  <si>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</si>
  <si>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</si>
  <si>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</si>
  <si>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</si>
  <si>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</si>
  <si>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</si>
  <si>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</si>
  <si>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</si>
  <si>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</si>
  <si>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</si>
  <si>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</si>
  <si>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</si>
  <si>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</si>
  <si>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</si>
  <si>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</si>
  <si>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</si>
  <si>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</si>
  <si>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</si>
  <si>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</si>
  <si>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</si>
  <si>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</si>
  <si>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</si>
  <si>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</si>
  <si>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</si>
  <si>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</si>
  <si>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</si>
  <si>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</si>
  <si>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</si>
  <si>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</si>
  <si>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</si>
  <si>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</si>
  <si>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</si>
  <si>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</si>
  <si>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</si>
  <si>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</si>
  <si>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</si>
  <si>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</si>
  <si>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</si>
  <si>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</si>
  <si>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</si>
  <si>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</si>
  <si>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</si>
  <si>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</si>
  <si>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</si>
  <si>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</si>
  <si>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</si>
  <si>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</si>
  <si>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</si>
  <si>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</si>
  <si>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</si>
  <si>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</si>
  <si>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</si>
  <si>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</si>
  <si>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</si>
  <si>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</si>
  <si>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</si>
  <si>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</si>
  <si>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</si>
  <si>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</si>
  <si>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</si>
  <si>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</si>
  <si>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</si>
  <si>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</si>
  <si>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</si>
  <si>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</si>
  <si>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</si>
  <si>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</si>
  <si>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</si>
  <si>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</si>
  <si>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</si>
  <si>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</si>
  <si>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</si>
  <si>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</si>
  <si>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</si>
  <si>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</si>
  <si>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</si>
  <si>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</si>
  <si>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</si>
  <si>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</si>
  <si>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</si>
  <si>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</si>
  <si>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</si>
  <si>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</si>
  <si>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</si>
  <si>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</si>
  <si>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</si>
  <si>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</si>
  <si>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</si>
  <si>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</si>
  <si>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</si>
  <si>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</si>
  <si>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</si>
  <si>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</si>
  <si>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</si>
  <si>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</si>
  <si>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</si>
  <si>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</si>
  <si>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</si>
  <si>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</si>
  <si>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</si>
  <si>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</si>
  <si>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</si>
  <si>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</si>
  <si>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</si>
  <si>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</si>
  <si>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</si>
  <si>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</si>
  <si>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</si>
  <si>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</si>
  <si>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районного бюджета на 2016 и 2017 годы по разделам, подразделам, целевым статьям и видам расходов в соответствии с бюджетной классификацией РФ</t>
  </si>
  <si>
    <t>Приложение 11 к решению Думы</t>
  </si>
  <si>
    <t>2016 год</t>
  </si>
  <si>
    <t>2017 год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</si>
  <si>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</si>
  <si>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</si>
  <si>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</si>
  <si>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</si>
  <si>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</si>
  <si>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</si>
  <si>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№ 596  от 25.12.2014г.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</si>
</sst>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36" borderId="0" xfId="0" applyFont="1" applyFill="1" applyAlignment="1">
      <alignment/>
    </xf>
    <xf numFmtId="4" fontId="5" fillId="35" borderId="10" xfId="0" applyNumberFormat="1" applyFont="1" applyFill="1" applyBorder="1" applyAlignment="1">
      <alignment horizontal="center" vertical="center" shrinkToFit="1"/>
    </xf>
    <xf numFmtId="4" fontId="5" fillId="38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432"/>
  <sheetViews>
    <sheetView showGridLines="0" tabSelected="1" zoomScalePageLayoutView="0" workbookViewId="0" topLeftCell="A1">
      <selection activeCell="C7" sqref="C7"/>
    </sheetView>
  </sheetViews>
  <sheetFormatPr defaultColWidth="9.00390625" defaultRowHeight="12.75" outlineLevelRow="6"/>
  <cols>
    <col min="1" max="1" width="61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5.875" style="2" customWidth="1"/>
    <col min="25" max="16384" width="9.125" style="2" customWidth="1"/>
  </cols>
  <sheetData>
    <row r="4" spans="2:25" ht="18.75">
      <c r="B4" s="104" t="s">
        <v>346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25"/>
      <c r="Y4" s="25"/>
    </row>
    <row r="5" spans="2:25" ht="18.75" customHeight="1">
      <c r="B5" s="105" t="s">
        <v>94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26"/>
      <c r="Y5" s="26"/>
    </row>
    <row r="6" spans="2:22" ht="18.75">
      <c r="B6" s="25" t="s">
        <v>93</v>
      </c>
      <c r="C6" s="104" t="s">
        <v>355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10" spans="1:22" ht="30.75" customHeight="1">
      <c r="A10" s="103" t="s">
        <v>48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</row>
    <row r="11" spans="1:22" ht="57" customHeight="1">
      <c r="A11" s="109" t="s">
        <v>345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</row>
    <row r="12" spans="1:22" ht="15.75">
      <c r="A12" s="108" t="s">
        <v>68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4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347</v>
      </c>
      <c r="G13" s="4" t="s">
        <v>26</v>
      </c>
      <c r="H13" s="4" t="s">
        <v>26</v>
      </c>
      <c r="I13" s="4" t="s">
        <v>26</v>
      </c>
      <c r="J13" s="4" t="s">
        <v>26</v>
      </c>
      <c r="K13" s="4" t="s">
        <v>26</v>
      </c>
      <c r="L13" s="4" t="s">
        <v>26</v>
      </c>
      <c r="M13" s="4" t="s">
        <v>26</v>
      </c>
      <c r="N13" s="4" t="s">
        <v>26</v>
      </c>
      <c r="O13" s="4" t="s">
        <v>26</v>
      </c>
      <c r="P13" s="4" t="s">
        <v>26</v>
      </c>
      <c r="Q13" s="4" t="s">
        <v>26</v>
      </c>
      <c r="R13" s="4" t="s">
        <v>26</v>
      </c>
      <c r="S13" s="4" t="s">
        <v>26</v>
      </c>
      <c r="T13" s="4" t="s">
        <v>26</v>
      </c>
      <c r="U13" s="4" t="s">
        <v>26</v>
      </c>
      <c r="V13" s="4" t="s">
        <v>26</v>
      </c>
      <c r="X13" s="4" t="s">
        <v>348</v>
      </c>
    </row>
    <row r="14" spans="1:24" ht="18.75" customHeight="1" outlineLevel="2">
      <c r="A14" s="16" t="s">
        <v>64</v>
      </c>
      <c r="B14" s="17" t="s">
        <v>63</v>
      </c>
      <c r="C14" s="17" t="s">
        <v>6</v>
      </c>
      <c r="D14" s="17" t="s">
        <v>5</v>
      </c>
      <c r="E14" s="17"/>
      <c r="F14" s="87">
        <f>F15+F22+F42+F61+F77+F82+F55+F71</f>
        <v>62151.840000000004</v>
      </c>
      <c r="G14" s="18" t="e">
        <f>G15+G22+G42+#REF!+G61+#REF!+G77+G82+#REF!</f>
        <v>#REF!</v>
      </c>
      <c r="H14" s="18" t="e">
        <f>H15+H22+H42+#REF!+H61+#REF!+H77+H82+#REF!</f>
        <v>#REF!</v>
      </c>
      <c r="I14" s="18" t="e">
        <f>I15+I22+I42+#REF!+I61+#REF!+I77+I82+#REF!</f>
        <v>#REF!</v>
      </c>
      <c r="J14" s="18" t="e">
        <f>J15+J22+J42+#REF!+J61+#REF!+J77+J82+#REF!</f>
        <v>#REF!</v>
      </c>
      <c r="K14" s="18" t="e">
        <f>K15+K22+K42+#REF!+K61+#REF!+K77+K82+#REF!</f>
        <v>#REF!</v>
      </c>
      <c r="L14" s="18" t="e">
        <f>L15+L22+L42+#REF!+L61+#REF!+L77+L82+#REF!</f>
        <v>#REF!</v>
      </c>
      <c r="M14" s="18" t="e">
        <f>M15+M22+M42+#REF!+M61+#REF!+M77+M82+#REF!</f>
        <v>#REF!</v>
      </c>
      <c r="N14" s="18" t="e">
        <f>N15+N22+N42+#REF!+N61+#REF!+N77+N82+#REF!</f>
        <v>#REF!</v>
      </c>
      <c r="O14" s="18" t="e">
        <f>O15+O22+O42+#REF!+O61+#REF!+O77+O82+#REF!</f>
        <v>#REF!</v>
      </c>
      <c r="P14" s="18" t="e">
        <f>P15+P22+P42+#REF!+P61+#REF!+P77+P82+#REF!</f>
        <v>#REF!</v>
      </c>
      <c r="Q14" s="18" t="e">
        <f>Q15+Q22+Q42+#REF!+Q61+#REF!+Q77+Q82+#REF!</f>
        <v>#REF!</v>
      </c>
      <c r="R14" s="18" t="e">
        <f>R15+R22+R42+#REF!+R61+#REF!+R77+R82+#REF!</f>
        <v>#REF!</v>
      </c>
      <c r="S14" s="18" t="e">
        <f>S15+S22+S42+#REF!+S61+#REF!+S77+S82+#REF!</f>
        <v>#REF!</v>
      </c>
      <c r="T14" s="18" t="e">
        <f>T15+T22+T42+#REF!+T61+#REF!+T77+T82+#REF!</f>
        <v>#REF!</v>
      </c>
      <c r="U14" s="18" t="e">
        <f>U15+U22+U42+#REF!+U61+#REF!+U77+U82+#REF!</f>
        <v>#REF!</v>
      </c>
      <c r="V14" s="18" t="e">
        <f>V15+V22+V42+#REF!+V61+#REF!+V77+V82+#REF!</f>
        <v>#REF!</v>
      </c>
      <c r="X14" s="87">
        <f>X15+X22+X42+X61+X77+X82+X55+X71</f>
        <v>63719.38000000001</v>
      </c>
    </row>
    <row r="15" spans="1:24" s="33" customFormat="1" ht="33" customHeight="1" outlineLevel="3">
      <c r="A15" s="29" t="s">
        <v>27</v>
      </c>
      <c r="B15" s="31" t="s">
        <v>7</v>
      </c>
      <c r="C15" s="31" t="s">
        <v>6</v>
      </c>
      <c r="D15" s="31" t="s">
        <v>5</v>
      </c>
      <c r="E15" s="31"/>
      <c r="F15" s="32">
        <f>F16</f>
        <v>1794.19</v>
      </c>
      <c r="G15" s="32">
        <f aca="true" t="shared" si="0" ref="G15:V15">G16</f>
        <v>1204.8</v>
      </c>
      <c r="H15" s="32">
        <f t="shared" si="0"/>
        <v>1204.8</v>
      </c>
      <c r="I15" s="32">
        <f t="shared" si="0"/>
        <v>1204.8</v>
      </c>
      <c r="J15" s="32">
        <f t="shared" si="0"/>
        <v>1204.8</v>
      </c>
      <c r="K15" s="32">
        <f t="shared" si="0"/>
        <v>1204.8</v>
      </c>
      <c r="L15" s="32">
        <f t="shared" si="0"/>
        <v>1204.8</v>
      </c>
      <c r="M15" s="32">
        <f t="shared" si="0"/>
        <v>1204.8</v>
      </c>
      <c r="N15" s="32">
        <f t="shared" si="0"/>
        <v>1204.8</v>
      </c>
      <c r="O15" s="32">
        <f t="shared" si="0"/>
        <v>1204.8</v>
      </c>
      <c r="P15" s="32">
        <f t="shared" si="0"/>
        <v>1204.8</v>
      </c>
      <c r="Q15" s="32">
        <f t="shared" si="0"/>
        <v>1204.8</v>
      </c>
      <c r="R15" s="32">
        <f t="shared" si="0"/>
        <v>1204.8</v>
      </c>
      <c r="S15" s="32">
        <f t="shared" si="0"/>
        <v>1204.8</v>
      </c>
      <c r="T15" s="32">
        <f t="shared" si="0"/>
        <v>1204.8</v>
      </c>
      <c r="U15" s="32">
        <f t="shared" si="0"/>
        <v>1204.8</v>
      </c>
      <c r="V15" s="32">
        <f t="shared" si="0"/>
        <v>1204.8</v>
      </c>
      <c r="X15" s="32">
        <f>X16</f>
        <v>1794.19</v>
      </c>
    </row>
    <row r="16" spans="1:24" ht="34.5" customHeight="1" outlineLevel="3">
      <c r="A16" s="22" t="s">
        <v>157</v>
      </c>
      <c r="B16" s="12" t="s">
        <v>7</v>
      </c>
      <c r="C16" s="12" t="s">
        <v>158</v>
      </c>
      <c r="D16" s="12" t="s">
        <v>5</v>
      </c>
      <c r="E16" s="12"/>
      <c r="F16" s="13">
        <f>F17</f>
        <v>1794.19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  <c r="X16" s="13">
        <f>X17</f>
        <v>1794.19</v>
      </c>
    </row>
    <row r="17" spans="1:24" ht="35.25" customHeight="1" outlineLevel="3">
      <c r="A17" s="22" t="s">
        <v>162</v>
      </c>
      <c r="B17" s="12" t="s">
        <v>7</v>
      </c>
      <c r="C17" s="12" t="s">
        <v>159</v>
      </c>
      <c r="D17" s="12" t="s">
        <v>5</v>
      </c>
      <c r="E17" s="12"/>
      <c r="F17" s="13">
        <f>F18</f>
        <v>1794.19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X17" s="13">
        <f>X18</f>
        <v>1794.19</v>
      </c>
    </row>
    <row r="18" spans="1:24" ht="15.75" outlineLevel="4">
      <c r="A18" s="56" t="s">
        <v>160</v>
      </c>
      <c r="B18" s="19" t="s">
        <v>7</v>
      </c>
      <c r="C18" s="19" t="s">
        <v>161</v>
      </c>
      <c r="D18" s="19" t="s">
        <v>5</v>
      </c>
      <c r="E18" s="19"/>
      <c r="F18" s="20">
        <f>F19</f>
        <v>1794.19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  <c r="X18" s="20">
        <f>X19</f>
        <v>1794.19</v>
      </c>
    </row>
    <row r="19" spans="1:24" ht="31.5" outlineLevel="4">
      <c r="A19" s="5" t="s">
        <v>100</v>
      </c>
      <c r="B19" s="6" t="s">
        <v>7</v>
      </c>
      <c r="C19" s="6" t="s">
        <v>161</v>
      </c>
      <c r="D19" s="6" t="s">
        <v>99</v>
      </c>
      <c r="E19" s="6"/>
      <c r="F19" s="7">
        <f>F20+F21</f>
        <v>1794.19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X19" s="7">
        <f>X20+X21</f>
        <v>1794.19</v>
      </c>
    </row>
    <row r="20" spans="1:24" ht="17.25" customHeight="1" outlineLevel="5">
      <c r="A20" s="53" t="s">
        <v>96</v>
      </c>
      <c r="B20" s="54" t="s">
        <v>7</v>
      </c>
      <c r="C20" s="54" t="s">
        <v>161</v>
      </c>
      <c r="D20" s="54" t="s">
        <v>95</v>
      </c>
      <c r="E20" s="54"/>
      <c r="F20" s="55">
        <v>1793.19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X20" s="55">
        <v>1793.19</v>
      </c>
    </row>
    <row r="21" spans="1:24" ht="34.5" customHeight="1" outlineLevel="5">
      <c r="A21" s="53" t="s">
        <v>97</v>
      </c>
      <c r="B21" s="54" t="s">
        <v>7</v>
      </c>
      <c r="C21" s="54" t="s">
        <v>161</v>
      </c>
      <c r="D21" s="54" t="s">
        <v>98</v>
      </c>
      <c r="E21" s="54"/>
      <c r="F21" s="55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55">
        <v>1</v>
      </c>
    </row>
    <row r="22" spans="1:24" ht="47.25" customHeight="1" outlineLevel="6">
      <c r="A22" s="8" t="s">
        <v>28</v>
      </c>
      <c r="B22" s="9" t="s">
        <v>20</v>
      </c>
      <c r="C22" s="9" t="s">
        <v>6</v>
      </c>
      <c r="D22" s="9" t="s">
        <v>5</v>
      </c>
      <c r="E22" s="9"/>
      <c r="F22" s="10">
        <f>F23</f>
        <v>3403.71</v>
      </c>
      <c r="G22" s="10">
        <f aca="true" t="shared" si="3" ref="G22:V22">G23</f>
        <v>3842.2</v>
      </c>
      <c r="H22" s="10">
        <f t="shared" si="3"/>
        <v>3842.2</v>
      </c>
      <c r="I22" s="10">
        <f t="shared" si="3"/>
        <v>3842.2</v>
      </c>
      <c r="J22" s="10">
        <f t="shared" si="3"/>
        <v>3842.2</v>
      </c>
      <c r="K22" s="10">
        <f t="shared" si="3"/>
        <v>3842.2</v>
      </c>
      <c r="L22" s="10">
        <f t="shared" si="3"/>
        <v>3842.2</v>
      </c>
      <c r="M22" s="10">
        <f t="shared" si="3"/>
        <v>3842.2</v>
      </c>
      <c r="N22" s="10">
        <f t="shared" si="3"/>
        <v>3842.2</v>
      </c>
      <c r="O22" s="10">
        <f t="shared" si="3"/>
        <v>3842.2</v>
      </c>
      <c r="P22" s="10">
        <f t="shared" si="3"/>
        <v>3842.2</v>
      </c>
      <c r="Q22" s="10">
        <f t="shared" si="3"/>
        <v>3842.2</v>
      </c>
      <c r="R22" s="10">
        <f t="shared" si="3"/>
        <v>3842.2</v>
      </c>
      <c r="S22" s="10">
        <f t="shared" si="3"/>
        <v>3842.2</v>
      </c>
      <c r="T22" s="10">
        <f t="shared" si="3"/>
        <v>3842.2</v>
      </c>
      <c r="U22" s="10">
        <f t="shared" si="3"/>
        <v>3842.2</v>
      </c>
      <c r="V22" s="10">
        <f t="shared" si="3"/>
        <v>3842.2</v>
      </c>
      <c r="X22" s="10">
        <f>X23</f>
        <v>3403.71</v>
      </c>
    </row>
    <row r="23" spans="1:24" s="30" customFormat="1" ht="33" customHeight="1" outlineLevel="6">
      <c r="A23" s="22" t="s">
        <v>157</v>
      </c>
      <c r="B23" s="12" t="s">
        <v>20</v>
      </c>
      <c r="C23" s="12" t="s">
        <v>158</v>
      </c>
      <c r="D23" s="12" t="s">
        <v>5</v>
      </c>
      <c r="E23" s="12"/>
      <c r="F23" s="13">
        <f>F24</f>
        <v>3403.71</v>
      </c>
      <c r="G23" s="13">
        <f aca="true" t="shared" si="4" ref="G23:V23">G25+G35+G39</f>
        <v>3842.2</v>
      </c>
      <c r="H23" s="13">
        <f t="shared" si="4"/>
        <v>3842.2</v>
      </c>
      <c r="I23" s="13">
        <f t="shared" si="4"/>
        <v>3842.2</v>
      </c>
      <c r="J23" s="13">
        <f t="shared" si="4"/>
        <v>3842.2</v>
      </c>
      <c r="K23" s="13">
        <f t="shared" si="4"/>
        <v>3842.2</v>
      </c>
      <c r="L23" s="13">
        <f t="shared" si="4"/>
        <v>3842.2</v>
      </c>
      <c r="M23" s="13">
        <f t="shared" si="4"/>
        <v>3842.2</v>
      </c>
      <c r="N23" s="13">
        <f t="shared" si="4"/>
        <v>3842.2</v>
      </c>
      <c r="O23" s="13">
        <f t="shared" si="4"/>
        <v>3842.2</v>
      </c>
      <c r="P23" s="13">
        <f t="shared" si="4"/>
        <v>3842.2</v>
      </c>
      <c r="Q23" s="13">
        <f t="shared" si="4"/>
        <v>3842.2</v>
      </c>
      <c r="R23" s="13">
        <f t="shared" si="4"/>
        <v>3842.2</v>
      </c>
      <c r="S23" s="13">
        <f t="shared" si="4"/>
        <v>3842.2</v>
      </c>
      <c r="T23" s="13">
        <f t="shared" si="4"/>
        <v>3842.2</v>
      </c>
      <c r="U23" s="13">
        <f t="shared" si="4"/>
        <v>3842.2</v>
      </c>
      <c r="V23" s="13">
        <f t="shared" si="4"/>
        <v>3842.2</v>
      </c>
      <c r="X23" s="13">
        <f>X24</f>
        <v>3403.71</v>
      </c>
    </row>
    <row r="24" spans="1:24" s="30" customFormat="1" ht="36" customHeight="1" outlineLevel="6">
      <c r="A24" s="22" t="s">
        <v>162</v>
      </c>
      <c r="B24" s="12" t="s">
        <v>20</v>
      </c>
      <c r="C24" s="12" t="s">
        <v>159</v>
      </c>
      <c r="D24" s="12" t="s">
        <v>5</v>
      </c>
      <c r="E24" s="12"/>
      <c r="F24" s="13">
        <f>F25+F35+F39</f>
        <v>3403.71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X24" s="13">
        <f>X25+X35+X39</f>
        <v>3403.71</v>
      </c>
    </row>
    <row r="25" spans="1:24" s="30" customFormat="1" ht="47.25" outlineLevel="6">
      <c r="A25" s="57" t="s">
        <v>318</v>
      </c>
      <c r="B25" s="19" t="s">
        <v>20</v>
      </c>
      <c r="C25" s="19" t="s">
        <v>163</v>
      </c>
      <c r="D25" s="19" t="s">
        <v>5</v>
      </c>
      <c r="E25" s="19"/>
      <c r="F25" s="20">
        <f>F26+F29+F32</f>
        <v>2016.6</v>
      </c>
      <c r="G25" s="7">
        <f aca="true" t="shared" si="5" ref="G25:V25">G28</f>
        <v>2414.5</v>
      </c>
      <c r="H25" s="7">
        <f t="shared" si="5"/>
        <v>2414.5</v>
      </c>
      <c r="I25" s="7">
        <f t="shared" si="5"/>
        <v>2414.5</v>
      </c>
      <c r="J25" s="7">
        <f t="shared" si="5"/>
        <v>2414.5</v>
      </c>
      <c r="K25" s="7">
        <f t="shared" si="5"/>
        <v>2414.5</v>
      </c>
      <c r="L25" s="7">
        <f t="shared" si="5"/>
        <v>2414.5</v>
      </c>
      <c r="M25" s="7">
        <f t="shared" si="5"/>
        <v>2414.5</v>
      </c>
      <c r="N25" s="7">
        <f t="shared" si="5"/>
        <v>2414.5</v>
      </c>
      <c r="O25" s="7">
        <f t="shared" si="5"/>
        <v>2414.5</v>
      </c>
      <c r="P25" s="7">
        <f t="shared" si="5"/>
        <v>2414.5</v>
      </c>
      <c r="Q25" s="7">
        <f t="shared" si="5"/>
        <v>2414.5</v>
      </c>
      <c r="R25" s="7">
        <f t="shared" si="5"/>
        <v>2414.5</v>
      </c>
      <c r="S25" s="7">
        <f t="shared" si="5"/>
        <v>2414.5</v>
      </c>
      <c r="T25" s="7">
        <f t="shared" si="5"/>
        <v>2414.5</v>
      </c>
      <c r="U25" s="7">
        <f t="shared" si="5"/>
        <v>2414.5</v>
      </c>
      <c r="V25" s="7">
        <f t="shared" si="5"/>
        <v>2414.5</v>
      </c>
      <c r="X25" s="20">
        <f>X26+X29+X32</f>
        <v>2016.6</v>
      </c>
    </row>
    <row r="26" spans="1:24" s="30" customFormat="1" ht="31.5" outlineLevel="6">
      <c r="A26" s="5" t="s">
        <v>100</v>
      </c>
      <c r="B26" s="6" t="s">
        <v>20</v>
      </c>
      <c r="C26" s="6" t="s">
        <v>163</v>
      </c>
      <c r="D26" s="6" t="s">
        <v>99</v>
      </c>
      <c r="E26" s="6"/>
      <c r="F26" s="7">
        <f>F27+F28</f>
        <v>1941.6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7">
        <f>X27+X28</f>
        <v>1941.6</v>
      </c>
    </row>
    <row r="27" spans="1:24" s="30" customFormat="1" ht="15.75" outlineLevel="6">
      <c r="A27" s="53" t="s">
        <v>96</v>
      </c>
      <c r="B27" s="54" t="s">
        <v>20</v>
      </c>
      <c r="C27" s="54" t="s">
        <v>163</v>
      </c>
      <c r="D27" s="54" t="s">
        <v>95</v>
      </c>
      <c r="E27" s="54"/>
      <c r="F27" s="55">
        <v>1936.6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55">
        <v>1936.6</v>
      </c>
    </row>
    <row r="28" spans="1:24" s="30" customFormat="1" ht="31.5" outlineLevel="6">
      <c r="A28" s="53" t="s">
        <v>97</v>
      </c>
      <c r="B28" s="54" t="s">
        <v>20</v>
      </c>
      <c r="C28" s="54" t="s">
        <v>163</v>
      </c>
      <c r="D28" s="54" t="s">
        <v>98</v>
      </c>
      <c r="E28" s="54"/>
      <c r="F28" s="55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X28" s="55">
        <v>5</v>
      </c>
    </row>
    <row r="29" spans="1:24" s="30" customFormat="1" ht="20.25" customHeight="1" outlineLevel="6">
      <c r="A29" s="5" t="s">
        <v>101</v>
      </c>
      <c r="B29" s="6" t="s">
        <v>20</v>
      </c>
      <c r="C29" s="6" t="s">
        <v>163</v>
      </c>
      <c r="D29" s="6" t="s">
        <v>102</v>
      </c>
      <c r="E29" s="6"/>
      <c r="F29" s="7">
        <f>F30+F31</f>
        <v>70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7">
        <f>X30+X31</f>
        <v>70</v>
      </c>
    </row>
    <row r="30" spans="1:24" s="30" customFormat="1" ht="31.5" outlineLevel="6">
      <c r="A30" s="53" t="s">
        <v>103</v>
      </c>
      <c r="B30" s="54" t="s">
        <v>20</v>
      </c>
      <c r="C30" s="54" t="s">
        <v>163</v>
      </c>
      <c r="D30" s="54" t="s">
        <v>104</v>
      </c>
      <c r="E30" s="54"/>
      <c r="F30" s="55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55">
        <v>0</v>
      </c>
    </row>
    <row r="31" spans="1:24" s="30" customFormat="1" ht="31.5" outlineLevel="6">
      <c r="A31" s="53" t="s">
        <v>105</v>
      </c>
      <c r="B31" s="54" t="s">
        <v>20</v>
      </c>
      <c r="C31" s="54" t="s">
        <v>163</v>
      </c>
      <c r="D31" s="54" t="s">
        <v>106</v>
      </c>
      <c r="E31" s="54"/>
      <c r="F31" s="55">
        <v>70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55">
        <v>70</v>
      </c>
    </row>
    <row r="32" spans="1:24" s="30" customFormat="1" ht="15.75" outlineLevel="6">
      <c r="A32" s="5" t="s">
        <v>107</v>
      </c>
      <c r="B32" s="6" t="s">
        <v>20</v>
      </c>
      <c r="C32" s="6" t="s">
        <v>163</v>
      </c>
      <c r="D32" s="6" t="s">
        <v>108</v>
      </c>
      <c r="E32" s="6"/>
      <c r="F32" s="7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7">
        <f>X33+X34</f>
        <v>5</v>
      </c>
    </row>
    <row r="33" spans="1:24" s="30" customFormat="1" ht="21.75" customHeight="1" outlineLevel="6">
      <c r="A33" s="53" t="s">
        <v>109</v>
      </c>
      <c r="B33" s="54" t="s">
        <v>20</v>
      </c>
      <c r="C33" s="54" t="s">
        <v>163</v>
      </c>
      <c r="D33" s="54" t="s">
        <v>111</v>
      </c>
      <c r="E33" s="54"/>
      <c r="F33" s="55">
        <v>2.4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55">
        <v>2.4</v>
      </c>
    </row>
    <row r="34" spans="1:24" s="30" customFormat="1" ht="15.75" outlineLevel="6">
      <c r="A34" s="53" t="s">
        <v>110</v>
      </c>
      <c r="B34" s="54" t="s">
        <v>20</v>
      </c>
      <c r="C34" s="54" t="s">
        <v>163</v>
      </c>
      <c r="D34" s="54" t="s">
        <v>112</v>
      </c>
      <c r="E34" s="54"/>
      <c r="F34" s="55">
        <v>2.6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55">
        <v>2.6</v>
      </c>
    </row>
    <row r="35" spans="1:24" ht="32.25" customHeight="1" outlineLevel="6">
      <c r="A35" s="56" t="s">
        <v>164</v>
      </c>
      <c r="B35" s="19" t="s">
        <v>20</v>
      </c>
      <c r="C35" s="19" t="s">
        <v>165</v>
      </c>
      <c r="D35" s="19" t="s">
        <v>5</v>
      </c>
      <c r="E35" s="19"/>
      <c r="F35" s="20">
        <f>F36</f>
        <v>1195.11</v>
      </c>
      <c r="G35" s="7">
        <f aca="true" t="shared" si="6" ref="G35:V35">G36</f>
        <v>1331.7</v>
      </c>
      <c r="H35" s="7">
        <f t="shared" si="6"/>
        <v>1331.7</v>
      </c>
      <c r="I35" s="7">
        <f t="shared" si="6"/>
        <v>1331.7</v>
      </c>
      <c r="J35" s="7">
        <f t="shared" si="6"/>
        <v>1331.7</v>
      </c>
      <c r="K35" s="7">
        <f t="shared" si="6"/>
        <v>1331.7</v>
      </c>
      <c r="L35" s="7">
        <f t="shared" si="6"/>
        <v>1331.7</v>
      </c>
      <c r="M35" s="7">
        <f t="shared" si="6"/>
        <v>1331.7</v>
      </c>
      <c r="N35" s="7">
        <f t="shared" si="6"/>
        <v>1331.7</v>
      </c>
      <c r="O35" s="7">
        <f t="shared" si="6"/>
        <v>1331.7</v>
      </c>
      <c r="P35" s="7">
        <f t="shared" si="6"/>
        <v>1331.7</v>
      </c>
      <c r="Q35" s="7">
        <f t="shared" si="6"/>
        <v>1331.7</v>
      </c>
      <c r="R35" s="7">
        <f t="shared" si="6"/>
        <v>1331.7</v>
      </c>
      <c r="S35" s="7">
        <f t="shared" si="6"/>
        <v>1331.7</v>
      </c>
      <c r="T35" s="7">
        <f t="shared" si="6"/>
        <v>1331.7</v>
      </c>
      <c r="U35" s="7">
        <f t="shared" si="6"/>
        <v>1331.7</v>
      </c>
      <c r="V35" s="7">
        <f t="shared" si="6"/>
        <v>1331.7</v>
      </c>
      <c r="X35" s="20">
        <f>X36</f>
        <v>1195.11</v>
      </c>
    </row>
    <row r="36" spans="1:24" s="28" customFormat="1" ht="31.5" outlineLevel="6">
      <c r="A36" s="5" t="s">
        <v>100</v>
      </c>
      <c r="B36" s="6" t="s">
        <v>20</v>
      </c>
      <c r="C36" s="6" t="s">
        <v>165</v>
      </c>
      <c r="D36" s="6" t="s">
        <v>99</v>
      </c>
      <c r="E36" s="6"/>
      <c r="F36" s="7">
        <f>F37+F38</f>
        <v>1195.11</v>
      </c>
      <c r="G36" s="7">
        <v>1331.7</v>
      </c>
      <c r="H36" s="7">
        <v>1331.7</v>
      </c>
      <c r="I36" s="7">
        <v>1331.7</v>
      </c>
      <c r="J36" s="7">
        <v>1331.7</v>
      </c>
      <c r="K36" s="7">
        <v>1331.7</v>
      </c>
      <c r="L36" s="7">
        <v>1331.7</v>
      </c>
      <c r="M36" s="7">
        <v>1331.7</v>
      </c>
      <c r="N36" s="7">
        <v>1331.7</v>
      </c>
      <c r="O36" s="7">
        <v>1331.7</v>
      </c>
      <c r="P36" s="7">
        <v>1331.7</v>
      </c>
      <c r="Q36" s="7">
        <v>1331.7</v>
      </c>
      <c r="R36" s="7">
        <v>1331.7</v>
      </c>
      <c r="S36" s="7">
        <v>1331.7</v>
      </c>
      <c r="T36" s="7">
        <v>1331.7</v>
      </c>
      <c r="U36" s="7">
        <v>1331.7</v>
      </c>
      <c r="V36" s="7">
        <v>1331.7</v>
      </c>
      <c r="X36" s="7">
        <f>X37+X38</f>
        <v>1195.11</v>
      </c>
    </row>
    <row r="37" spans="1:24" s="28" customFormat="1" ht="15.75" outlineLevel="6">
      <c r="A37" s="53" t="s">
        <v>96</v>
      </c>
      <c r="B37" s="54" t="s">
        <v>20</v>
      </c>
      <c r="C37" s="54" t="s">
        <v>165</v>
      </c>
      <c r="D37" s="54" t="s">
        <v>95</v>
      </c>
      <c r="E37" s="54"/>
      <c r="F37" s="55">
        <v>1191.11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55">
        <v>1191.11</v>
      </c>
    </row>
    <row r="38" spans="1:24" s="28" customFormat="1" ht="31.5" outlineLevel="6">
      <c r="A38" s="53" t="s">
        <v>97</v>
      </c>
      <c r="B38" s="54" t="s">
        <v>20</v>
      </c>
      <c r="C38" s="54" t="s">
        <v>165</v>
      </c>
      <c r="D38" s="54" t="s">
        <v>98</v>
      </c>
      <c r="E38" s="54"/>
      <c r="F38" s="55">
        <v>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55">
        <v>4</v>
      </c>
    </row>
    <row r="39" spans="1:24" s="28" customFormat="1" ht="31.5" customHeight="1" outlineLevel="6">
      <c r="A39" s="56" t="s">
        <v>319</v>
      </c>
      <c r="B39" s="19" t="s">
        <v>20</v>
      </c>
      <c r="C39" s="19" t="s">
        <v>166</v>
      </c>
      <c r="D39" s="19" t="s">
        <v>5</v>
      </c>
      <c r="E39" s="19"/>
      <c r="F39" s="20">
        <f>F40</f>
        <v>192</v>
      </c>
      <c r="G39" s="7">
        <f aca="true" t="shared" si="7" ref="G39:V39">G40</f>
        <v>96</v>
      </c>
      <c r="H39" s="7">
        <f t="shared" si="7"/>
        <v>96</v>
      </c>
      <c r="I39" s="7">
        <f t="shared" si="7"/>
        <v>96</v>
      </c>
      <c r="J39" s="7">
        <f t="shared" si="7"/>
        <v>96</v>
      </c>
      <c r="K39" s="7">
        <f t="shared" si="7"/>
        <v>96</v>
      </c>
      <c r="L39" s="7">
        <f t="shared" si="7"/>
        <v>96</v>
      </c>
      <c r="M39" s="7">
        <f t="shared" si="7"/>
        <v>96</v>
      </c>
      <c r="N39" s="7">
        <f t="shared" si="7"/>
        <v>96</v>
      </c>
      <c r="O39" s="7">
        <f t="shared" si="7"/>
        <v>96</v>
      </c>
      <c r="P39" s="7">
        <f t="shared" si="7"/>
        <v>96</v>
      </c>
      <c r="Q39" s="7">
        <f t="shared" si="7"/>
        <v>96</v>
      </c>
      <c r="R39" s="7">
        <f t="shared" si="7"/>
        <v>96</v>
      </c>
      <c r="S39" s="7">
        <f t="shared" si="7"/>
        <v>96</v>
      </c>
      <c r="T39" s="7">
        <f t="shared" si="7"/>
        <v>96</v>
      </c>
      <c r="U39" s="7">
        <f t="shared" si="7"/>
        <v>96</v>
      </c>
      <c r="V39" s="7">
        <f t="shared" si="7"/>
        <v>96</v>
      </c>
      <c r="X39" s="20">
        <f>X40</f>
        <v>192</v>
      </c>
    </row>
    <row r="40" spans="1:24" s="28" customFormat="1" ht="31.5" outlineLevel="6">
      <c r="A40" s="5" t="s">
        <v>113</v>
      </c>
      <c r="B40" s="6" t="s">
        <v>20</v>
      </c>
      <c r="C40" s="6" t="s">
        <v>166</v>
      </c>
      <c r="D40" s="6" t="s">
        <v>116</v>
      </c>
      <c r="E40" s="6"/>
      <c r="F40" s="7">
        <f>F41</f>
        <v>192</v>
      </c>
      <c r="G40" s="7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  <c r="X40" s="7">
        <f>X41</f>
        <v>192</v>
      </c>
    </row>
    <row r="41" spans="1:24" s="28" customFormat="1" ht="31.5" outlineLevel="6">
      <c r="A41" s="53" t="s">
        <v>114</v>
      </c>
      <c r="B41" s="54" t="s">
        <v>20</v>
      </c>
      <c r="C41" s="54" t="s">
        <v>166</v>
      </c>
      <c r="D41" s="54" t="s">
        <v>115</v>
      </c>
      <c r="E41" s="54"/>
      <c r="F41" s="55">
        <v>192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55">
        <v>192</v>
      </c>
    </row>
    <row r="42" spans="1:24" s="28" customFormat="1" ht="49.5" customHeight="1" outlineLevel="3">
      <c r="A42" s="8" t="s">
        <v>29</v>
      </c>
      <c r="B42" s="9" t="s">
        <v>8</v>
      </c>
      <c r="C42" s="9" t="s">
        <v>6</v>
      </c>
      <c r="D42" s="9" t="s">
        <v>5</v>
      </c>
      <c r="E42" s="9"/>
      <c r="F42" s="10">
        <f>F43</f>
        <v>6200.51</v>
      </c>
      <c r="G42" s="10">
        <f aca="true" t="shared" si="8" ref="G42:V45">G43</f>
        <v>8918.7</v>
      </c>
      <c r="H42" s="10">
        <f t="shared" si="8"/>
        <v>8918.7</v>
      </c>
      <c r="I42" s="10">
        <f t="shared" si="8"/>
        <v>8918.7</v>
      </c>
      <c r="J42" s="10">
        <f t="shared" si="8"/>
        <v>8918.7</v>
      </c>
      <c r="K42" s="10">
        <f t="shared" si="8"/>
        <v>8918.7</v>
      </c>
      <c r="L42" s="10">
        <f t="shared" si="8"/>
        <v>8918.7</v>
      </c>
      <c r="M42" s="10">
        <f t="shared" si="8"/>
        <v>8918.7</v>
      </c>
      <c r="N42" s="10">
        <f t="shared" si="8"/>
        <v>8918.7</v>
      </c>
      <c r="O42" s="10">
        <f t="shared" si="8"/>
        <v>8918.7</v>
      </c>
      <c r="P42" s="10">
        <f t="shared" si="8"/>
        <v>8918.7</v>
      </c>
      <c r="Q42" s="10">
        <f t="shared" si="8"/>
        <v>8918.7</v>
      </c>
      <c r="R42" s="10">
        <f t="shared" si="8"/>
        <v>8918.7</v>
      </c>
      <c r="S42" s="10">
        <f t="shared" si="8"/>
        <v>8918.7</v>
      </c>
      <c r="T42" s="10">
        <f t="shared" si="8"/>
        <v>8918.7</v>
      </c>
      <c r="U42" s="10">
        <f t="shared" si="8"/>
        <v>8918.7</v>
      </c>
      <c r="V42" s="10">
        <f t="shared" si="8"/>
        <v>8918.7</v>
      </c>
      <c r="X42" s="10">
        <f>X43</f>
        <v>6205.5</v>
      </c>
    </row>
    <row r="43" spans="1:24" s="28" customFormat="1" ht="33.75" customHeight="1" outlineLevel="3">
      <c r="A43" s="22" t="s">
        <v>157</v>
      </c>
      <c r="B43" s="12" t="s">
        <v>8</v>
      </c>
      <c r="C43" s="12" t="s">
        <v>158</v>
      </c>
      <c r="D43" s="12" t="s">
        <v>5</v>
      </c>
      <c r="E43" s="12"/>
      <c r="F43" s="13">
        <f>F44</f>
        <v>6200.51</v>
      </c>
      <c r="G43" s="13">
        <f aca="true" t="shared" si="9" ref="G43:V43">G45</f>
        <v>8918.7</v>
      </c>
      <c r="H43" s="13">
        <f t="shared" si="9"/>
        <v>8918.7</v>
      </c>
      <c r="I43" s="13">
        <f t="shared" si="9"/>
        <v>8918.7</v>
      </c>
      <c r="J43" s="13">
        <f t="shared" si="9"/>
        <v>8918.7</v>
      </c>
      <c r="K43" s="13">
        <f t="shared" si="9"/>
        <v>8918.7</v>
      </c>
      <c r="L43" s="13">
        <f t="shared" si="9"/>
        <v>8918.7</v>
      </c>
      <c r="M43" s="13">
        <f t="shared" si="9"/>
        <v>8918.7</v>
      </c>
      <c r="N43" s="13">
        <f t="shared" si="9"/>
        <v>8918.7</v>
      </c>
      <c r="O43" s="13">
        <f t="shared" si="9"/>
        <v>8918.7</v>
      </c>
      <c r="P43" s="13">
        <f t="shared" si="9"/>
        <v>8918.7</v>
      </c>
      <c r="Q43" s="13">
        <f t="shared" si="9"/>
        <v>8918.7</v>
      </c>
      <c r="R43" s="13">
        <f t="shared" si="9"/>
        <v>8918.7</v>
      </c>
      <c r="S43" s="13">
        <f t="shared" si="9"/>
        <v>8918.7</v>
      </c>
      <c r="T43" s="13">
        <f t="shared" si="9"/>
        <v>8918.7</v>
      </c>
      <c r="U43" s="13">
        <f t="shared" si="9"/>
        <v>8918.7</v>
      </c>
      <c r="V43" s="13">
        <f t="shared" si="9"/>
        <v>8918.7</v>
      </c>
      <c r="X43" s="13">
        <f>X44</f>
        <v>6205.5</v>
      </c>
    </row>
    <row r="44" spans="1:24" s="28" customFormat="1" ht="37.5" customHeight="1" outlineLevel="3">
      <c r="A44" s="22" t="s">
        <v>162</v>
      </c>
      <c r="B44" s="12" t="s">
        <v>8</v>
      </c>
      <c r="C44" s="12" t="s">
        <v>159</v>
      </c>
      <c r="D44" s="12" t="s">
        <v>5</v>
      </c>
      <c r="E44" s="12"/>
      <c r="F44" s="13">
        <f>F45</f>
        <v>6200.51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X44" s="13">
        <f>X45</f>
        <v>6205.5</v>
      </c>
    </row>
    <row r="45" spans="1:24" s="28" customFormat="1" ht="47.25" outlineLevel="4">
      <c r="A45" s="57" t="s">
        <v>318</v>
      </c>
      <c r="B45" s="19" t="s">
        <v>8</v>
      </c>
      <c r="C45" s="19" t="s">
        <v>163</v>
      </c>
      <c r="D45" s="19" t="s">
        <v>5</v>
      </c>
      <c r="E45" s="19"/>
      <c r="F45" s="20">
        <f>F46+F49+F52</f>
        <v>6200.51</v>
      </c>
      <c r="G45" s="7">
        <f t="shared" si="8"/>
        <v>8918.7</v>
      </c>
      <c r="H45" s="7">
        <f t="shared" si="8"/>
        <v>8918.7</v>
      </c>
      <c r="I45" s="7">
        <f t="shared" si="8"/>
        <v>8918.7</v>
      </c>
      <c r="J45" s="7">
        <f t="shared" si="8"/>
        <v>8918.7</v>
      </c>
      <c r="K45" s="7">
        <f t="shared" si="8"/>
        <v>8918.7</v>
      </c>
      <c r="L45" s="7">
        <f t="shared" si="8"/>
        <v>8918.7</v>
      </c>
      <c r="M45" s="7">
        <f t="shared" si="8"/>
        <v>8918.7</v>
      </c>
      <c r="N45" s="7">
        <f t="shared" si="8"/>
        <v>8918.7</v>
      </c>
      <c r="O45" s="7">
        <f t="shared" si="8"/>
        <v>8918.7</v>
      </c>
      <c r="P45" s="7">
        <f t="shared" si="8"/>
        <v>8918.7</v>
      </c>
      <c r="Q45" s="7">
        <f t="shared" si="8"/>
        <v>8918.7</v>
      </c>
      <c r="R45" s="7">
        <f t="shared" si="8"/>
        <v>8918.7</v>
      </c>
      <c r="S45" s="7">
        <f t="shared" si="8"/>
        <v>8918.7</v>
      </c>
      <c r="T45" s="7">
        <f t="shared" si="8"/>
        <v>8918.7</v>
      </c>
      <c r="U45" s="7">
        <f t="shared" si="8"/>
        <v>8918.7</v>
      </c>
      <c r="V45" s="7">
        <f t="shared" si="8"/>
        <v>8918.7</v>
      </c>
      <c r="X45" s="20">
        <f>X46+X49+X52</f>
        <v>6205.5</v>
      </c>
    </row>
    <row r="46" spans="1:24" s="28" customFormat="1" ht="31.5" outlineLevel="5">
      <c r="A46" s="5" t="s">
        <v>100</v>
      </c>
      <c r="B46" s="6" t="s">
        <v>8</v>
      </c>
      <c r="C46" s="6" t="s">
        <v>163</v>
      </c>
      <c r="D46" s="6" t="s">
        <v>99</v>
      </c>
      <c r="E46" s="6"/>
      <c r="F46" s="7">
        <f>F47+F48</f>
        <v>6120.3</v>
      </c>
      <c r="G46" s="7">
        <v>8918.7</v>
      </c>
      <c r="H46" s="7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X46" s="7">
        <f>X47+X48</f>
        <v>6121.5</v>
      </c>
    </row>
    <row r="47" spans="1:24" s="28" customFormat="1" ht="15.75" outlineLevel="5">
      <c r="A47" s="53" t="s">
        <v>96</v>
      </c>
      <c r="B47" s="54" t="s">
        <v>8</v>
      </c>
      <c r="C47" s="54" t="s">
        <v>163</v>
      </c>
      <c r="D47" s="54" t="s">
        <v>95</v>
      </c>
      <c r="E47" s="54"/>
      <c r="F47" s="55">
        <v>6120.3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X47" s="55">
        <v>6121.5</v>
      </c>
    </row>
    <row r="48" spans="1:24" s="28" customFormat="1" ht="31.5" outlineLevel="5">
      <c r="A48" s="53" t="s">
        <v>97</v>
      </c>
      <c r="B48" s="54" t="s">
        <v>8</v>
      </c>
      <c r="C48" s="54" t="s">
        <v>163</v>
      </c>
      <c r="D48" s="54" t="s">
        <v>98</v>
      </c>
      <c r="E48" s="54"/>
      <c r="F48" s="55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55">
        <v>0</v>
      </c>
    </row>
    <row r="49" spans="1:24" s="28" customFormat="1" ht="31.5" outlineLevel="5">
      <c r="A49" s="5" t="s">
        <v>101</v>
      </c>
      <c r="B49" s="6" t="s">
        <v>8</v>
      </c>
      <c r="C49" s="6" t="s">
        <v>163</v>
      </c>
      <c r="D49" s="6" t="s">
        <v>102</v>
      </c>
      <c r="E49" s="6"/>
      <c r="F49" s="7">
        <f>F50+F51</f>
        <v>31.51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7">
        <f>X50+X51</f>
        <v>35.3</v>
      </c>
    </row>
    <row r="50" spans="1:24" s="28" customFormat="1" ht="31.5" outlineLevel="5">
      <c r="A50" s="53" t="s">
        <v>103</v>
      </c>
      <c r="B50" s="54" t="s">
        <v>8</v>
      </c>
      <c r="C50" s="54" t="s">
        <v>163</v>
      </c>
      <c r="D50" s="54" t="s">
        <v>104</v>
      </c>
      <c r="E50" s="54"/>
      <c r="F50" s="55"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55">
        <v>0</v>
      </c>
    </row>
    <row r="51" spans="1:24" s="28" customFormat="1" ht="31.5" outlineLevel="5">
      <c r="A51" s="53" t="s">
        <v>105</v>
      </c>
      <c r="B51" s="54" t="s">
        <v>8</v>
      </c>
      <c r="C51" s="54" t="s">
        <v>163</v>
      </c>
      <c r="D51" s="54" t="s">
        <v>106</v>
      </c>
      <c r="E51" s="54"/>
      <c r="F51" s="55">
        <v>31.51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55">
        <v>35.3</v>
      </c>
    </row>
    <row r="52" spans="1:24" s="28" customFormat="1" ht="15.75" outlineLevel="5">
      <c r="A52" s="5" t="s">
        <v>107</v>
      </c>
      <c r="B52" s="6" t="s">
        <v>8</v>
      </c>
      <c r="C52" s="6" t="s">
        <v>163</v>
      </c>
      <c r="D52" s="6" t="s">
        <v>108</v>
      </c>
      <c r="E52" s="6"/>
      <c r="F52" s="7">
        <f>F53+F54</f>
        <v>48.699999999999996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7">
        <f>X53+X54</f>
        <v>48.699999999999996</v>
      </c>
    </row>
    <row r="53" spans="1:24" s="28" customFormat="1" ht="31.5" outlineLevel="5">
      <c r="A53" s="53" t="s">
        <v>109</v>
      </c>
      <c r="B53" s="54" t="s">
        <v>8</v>
      </c>
      <c r="C53" s="54" t="s">
        <v>163</v>
      </c>
      <c r="D53" s="54" t="s">
        <v>111</v>
      </c>
      <c r="E53" s="54"/>
      <c r="F53" s="55">
        <v>7.8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55">
        <v>7.8</v>
      </c>
    </row>
    <row r="54" spans="1:24" s="28" customFormat="1" ht="15.75" outlineLevel="5">
      <c r="A54" s="53" t="s">
        <v>110</v>
      </c>
      <c r="B54" s="54" t="s">
        <v>8</v>
      </c>
      <c r="C54" s="54" t="s">
        <v>163</v>
      </c>
      <c r="D54" s="54" t="s">
        <v>112</v>
      </c>
      <c r="E54" s="54"/>
      <c r="F54" s="55">
        <v>40.9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55">
        <v>40.9</v>
      </c>
    </row>
    <row r="55" spans="1:24" s="28" customFormat="1" ht="15.75" outlineLevel="5">
      <c r="A55" s="8" t="s">
        <v>311</v>
      </c>
      <c r="B55" s="9" t="s">
        <v>312</v>
      </c>
      <c r="C55" s="9" t="s">
        <v>6</v>
      </c>
      <c r="D55" s="9" t="s">
        <v>5</v>
      </c>
      <c r="E55" s="9"/>
      <c r="F55" s="10">
        <f>F56</f>
        <v>126.04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10">
        <f>X56</f>
        <v>0</v>
      </c>
    </row>
    <row r="56" spans="1:24" s="28" customFormat="1" ht="31.5" outlineLevel="5">
      <c r="A56" s="22" t="s">
        <v>157</v>
      </c>
      <c r="B56" s="9" t="s">
        <v>312</v>
      </c>
      <c r="C56" s="9" t="s">
        <v>158</v>
      </c>
      <c r="D56" s="9" t="s">
        <v>5</v>
      </c>
      <c r="E56" s="9"/>
      <c r="F56" s="10">
        <f>F57</f>
        <v>126.04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10">
        <f>X57</f>
        <v>0</v>
      </c>
    </row>
    <row r="57" spans="1:24" s="28" customFormat="1" ht="31.5" outlineLevel="5">
      <c r="A57" s="22" t="s">
        <v>162</v>
      </c>
      <c r="B57" s="9" t="s">
        <v>312</v>
      </c>
      <c r="C57" s="9" t="s">
        <v>159</v>
      </c>
      <c r="D57" s="9" t="s">
        <v>5</v>
      </c>
      <c r="E57" s="9"/>
      <c r="F57" s="10">
        <f>F58</f>
        <v>126.04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10">
        <f>X58</f>
        <v>0</v>
      </c>
    </row>
    <row r="58" spans="1:24" s="28" customFormat="1" ht="31.5" outlineLevel="5">
      <c r="A58" s="56" t="s">
        <v>313</v>
      </c>
      <c r="B58" s="19" t="s">
        <v>312</v>
      </c>
      <c r="C58" s="19" t="s">
        <v>314</v>
      </c>
      <c r="D58" s="19" t="s">
        <v>5</v>
      </c>
      <c r="E58" s="19"/>
      <c r="F58" s="20">
        <f>F59</f>
        <v>126.04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20">
        <f>X59</f>
        <v>0</v>
      </c>
    </row>
    <row r="59" spans="1:24" s="28" customFormat="1" ht="31.5" outlineLevel="5">
      <c r="A59" s="5" t="s">
        <v>101</v>
      </c>
      <c r="B59" s="6" t="s">
        <v>312</v>
      </c>
      <c r="C59" s="6" t="s">
        <v>314</v>
      </c>
      <c r="D59" s="6" t="s">
        <v>102</v>
      </c>
      <c r="E59" s="6"/>
      <c r="F59" s="7">
        <f>F60</f>
        <v>126.04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7">
        <f>X60</f>
        <v>0</v>
      </c>
    </row>
    <row r="60" spans="1:24" s="28" customFormat="1" ht="31.5" outlineLevel="5">
      <c r="A60" s="53" t="s">
        <v>105</v>
      </c>
      <c r="B60" s="54" t="s">
        <v>312</v>
      </c>
      <c r="C60" s="54" t="s">
        <v>314</v>
      </c>
      <c r="D60" s="54" t="s">
        <v>106</v>
      </c>
      <c r="E60" s="54"/>
      <c r="F60" s="55">
        <v>126.04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55">
        <v>0</v>
      </c>
    </row>
    <row r="61" spans="1:24" s="28" customFormat="1" ht="50.25" customHeight="1" outlineLevel="3">
      <c r="A61" s="8" t="s">
        <v>30</v>
      </c>
      <c r="B61" s="9" t="s">
        <v>9</v>
      </c>
      <c r="C61" s="9" t="s">
        <v>6</v>
      </c>
      <c r="D61" s="9" t="s">
        <v>5</v>
      </c>
      <c r="E61" s="9"/>
      <c r="F61" s="10">
        <f>F62</f>
        <v>4848.5</v>
      </c>
      <c r="G61" s="10">
        <f aca="true" t="shared" si="10" ref="G61:V64">G62</f>
        <v>3284.2</v>
      </c>
      <c r="H61" s="10">
        <f t="shared" si="10"/>
        <v>3284.2</v>
      </c>
      <c r="I61" s="10">
        <f t="shared" si="10"/>
        <v>3284.2</v>
      </c>
      <c r="J61" s="10">
        <f t="shared" si="10"/>
        <v>3284.2</v>
      </c>
      <c r="K61" s="10">
        <f t="shared" si="10"/>
        <v>3284.2</v>
      </c>
      <c r="L61" s="10">
        <f t="shared" si="10"/>
        <v>3284.2</v>
      </c>
      <c r="M61" s="10">
        <f t="shared" si="10"/>
        <v>3284.2</v>
      </c>
      <c r="N61" s="10">
        <f t="shared" si="10"/>
        <v>3284.2</v>
      </c>
      <c r="O61" s="10">
        <f t="shared" si="10"/>
        <v>3284.2</v>
      </c>
      <c r="P61" s="10">
        <f t="shared" si="10"/>
        <v>3284.2</v>
      </c>
      <c r="Q61" s="10">
        <f t="shared" si="10"/>
        <v>3284.2</v>
      </c>
      <c r="R61" s="10">
        <f t="shared" si="10"/>
        <v>3284.2</v>
      </c>
      <c r="S61" s="10">
        <f t="shared" si="10"/>
        <v>3284.2</v>
      </c>
      <c r="T61" s="10">
        <f t="shared" si="10"/>
        <v>3284.2</v>
      </c>
      <c r="U61" s="10">
        <f t="shared" si="10"/>
        <v>3284.2</v>
      </c>
      <c r="V61" s="10">
        <f t="shared" si="10"/>
        <v>3284.2</v>
      </c>
      <c r="X61" s="10">
        <f>X62</f>
        <v>4848.5</v>
      </c>
    </row>
    <row r="62" spans="1:24" s="28" customFormat="1" ht="31.5" outlineLevel="3">
      <c r="A62" s="22" t="s">
        <v>157</v>
      </c>
      <c r="B62" s="12" t="s">
        <v>9</v>
      </c>
      <c r="C62" s="12" t="s">
        <v>158</v>
      </c>
      <c r="D62" s="12" t="s">
        <v>5</v>
      </c>
      <c r="E62" s="12"/>
      <c r="F62" s="13">
        <f>F63</f>
        <v>4848.5</v>
      </c>
      <c r="G62" s="13">
        <f aca="true" t="shared" si="11" ref="G62:V62">G64</f>
        <v>3284.2</v>
      </c>
      <c r="H62" s="13">
        <f t="shared" si="11"/>
        <v>3284.2</v>
      </c>
      <c r="I62" s="13">
        <f t="shared" si="11"/>
        <v>3284.2</v>
      </c>
      <c r="J62" s="13">
        <f t="shared" si="11"/>
        <v>3284.2</v>
      </c>
      <c r="K62" s="13">
        <f t="shared" si="11"/>
        <v>3284.2</v>
      </c>
      <c r="L62" s="13">
        <f t="shared" si="11"/>
        <v>3284.2</v>
      </c>
      <c r="M62" s="13">
        <f t="shared" si="11"/>
        <v>3284.2</v>
      </c>
      <c r="N62" s="13">
        <f t="shared" si="11"/>
        <v>3284.2</v>
      </c>
      <c r="O62" s="13">
        <f t="shared" si="11"/>
        <v>3284.2</v>
      </c>
      <c r="P62" s="13">
        <f t="shared" si="11"/>
        <v>3284.2</v>
      </c>
      <c r="Q62" s="13">
        <f t="shared" si="11"/>
        <v>3284.2</v>
      </c>
      <c r="R62" s="13">
        <f t="shared" si="11"/>
        <v>3284.2</v>
      </c>
      <c r="S62" s="13">
        <f t="shared" si="11"/>
        <v>3284.2</v>
      </c>
      <c r="T62" s="13">
        <f t="shared" si="11"/>
        <v>3284.2</v>
      </c>
      <c r="U62" s="13">
        <f t="shared" si="11"/>
        <v>3284.2</v>
      </c>
      <c r="V62" s="13">
        <f t="shared" si="11"/>
        <v>3284.2</v>
      </c>
      <c r="X62" s="13">
        <f>X63</f>
        <v>4848.5</v>
      </c>
    </row>
    <row r="63" spans="1:24" s="28" customFormat="1" ht="31.5" outlineLevel="3">
      <c r="A63" s="22" t="s">
        <v>162</v>
      </c>
      <c r="B63" s="12" t="s">
        <v>9</v>
      </c>
      <c r="C63" s="12" t="s">
        <v>159</v>
      </c>
      <c r="D63" s="12" t="s">
        <v>5</v>
      </c>
      <c r="E63" s="12"/>
      <c r="F63" s="13">
        <f>F64</f>
        <v>4848.5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X63" s="13">
        <f>X64</f>
        <v>4848.5</v>
      </c>
    </row>
    <row r="64" spans="1:24" s="28" customFormat="1" ht="47.25" outlineLevel="4">
      <c r="A64" s="57" t="s">
        <v>318</v>
      </c>
      <c r="B64" s="19" t="s">
        <v>9</v>
      </c>
      <c r="C64" s="19" t="s">
        <v>163</v>
      </c>
      <c r="D64" s="19" t="s">
        <v>5</v>
      </c>
      <c r="E64" s="19"/>
      <c r="F64" s="20">
        <f>F65+F68</f>
        <v>4848.5</v>
      </c>
      <c r="G64" s="7">
        <f t="shared" si="10"/>
        <v>3284.2</v>
      </c>
      <c r="H64" s="7">
        <f t="shared" si="10"/>
        <v>3284.2</v>
      </c>
      <c r="I64" s="7">
        <f t="shared" si="10"/>
        <v>3284.2</v>
      </c>
      <c r="J64" s="7">
        <f t="shared" si="10"/>
        <v>3284.2</v>
      </c>
      <c r="K64" s="7">
        <f t="shared" si="10"/>
        <v>3284.2</v>
      </c>
      <c r="L64" s="7">
        <f t="shared" si="10"/>
        <v>3284.2</v>
      </c>
      <c r="M64" s="7">
        <f t="shared" si="10"/>
        <v>3284.2</v>
      </c>
      <c r="N64" s="7">
        <f t="shared" si="10"/>
        <v>3284.2</v>
      </c>
      <c r="O64" s="7">
        <f t="shared" si="10"/>
        <v>3284.2</v>
      </c>
      <c r="P64" s="7">
        <f t="shared" si="10"/>
        <v>3284.2</v>
      </c>
      <c r="Q64" s="7">
        <f t="shared" si="10"/>
        <v>3284.2</v>
      </c>
      <c r="R64" s="7">
        <f t="shared" si="10"/>
        <v>3284.2</v>
      </c>
      <c r="S64" s="7">
        <f t="shared" si="10"/>
        <v>3284.2</v>
      </c>
      <c r="T64" s="7">
        <f t="shared" si="10"/>
        <v>3284.2</v>
      </c>
      <c r="U64" s="7">
        <f t="shared" si="10"/>
        <v>3284.2</v>
      </c>
      <c r="V64" s="7">
        <f t="shared" si="10"/>
        <v>3284.2</v>
      </c>
      <c r="X64" s="20">
        <f>X65+X68</f>
        <v>4848.5</v>
      </c>
    </row>
    <row r="65" spans="1:24" s="28" customFormat="1" ht="31.5" outlineLevel="5">
      <c r="A65" s="5" t="s">
        <v>100</v>
      </c>
      <c r="B65" s="6" t="s">
        <v>9</v>
      </c>
      <c r="C65" s="6" t="s">
        <v>163</v>
      </c>
      <c r="D65" s="6" t="s">
        <v>99</v>
      </c>
      <c r="E65" s="6"/>
      <c r="F65" s="7">
        <f>F66+F67</f>
        <v>4848.5</v>
      </c>
      <c r="G65" s="7">
        <v>3284.2</v>
      </c>
      <c r="H65" s="7">
        <v>3284.2</v>
      </c>
      <c r="I65" s="7">
        <v>3284.2</v>
      </c>
      <c r="J65" s="7">
        <v>3284.2</v>
      </c>
      <c r="K65" s="7">
        <v>3284.2</v>
      </c>
      <c r="L65" s="7">
        <v>3284.2</v>
      </c>
      <c r="M65" s="7">
        <v>3284.2</v>
      </c>
      <c r="N65" s="7">
        <v>3284.2</v>
      </c>
      <c r="O65" s="7">
        <v>3284.2</v>
      </c>
      <c r="P65" s="7">
        <v>3284.2</v>
      </c>
      <c r="Q65" s="7">
        <v>3284.2</v>
      </c>
      <c r="R65" s="7">
        <v>3284.2</v>
      </c>
      <c r="S65" s="7">
        <v>3284.2</v>
      </c>
      <c r="T65" s="7">
        <v>3284.2</v>
      </c>
      <c r="U65" s="7">
        <v>3284.2</v>
      </c>
      <c r="V65" s="7">
        <v>3284.2</v>
      </c>
      <c r="X65" s="7">
        <f>X66+X67</f>
        <v>4848.5</v>
      </c>
    </row>
    <row r="66" spans="1:24" s="28" customFormat="1" ht="15.75" outlineLevel="5">
      <c r="A66" s="53" t="s">
        <v>96</v>
      </c>
      <c r="B66" s="54" t="s">
        <v>9</v>
      </c>
      <c r="C66" s="54" t="s">
        <v>163</v>
      </c>
      <c r="D66" s="54" t="s">
        <v>95</v>
      </c>
      <c r="E66" s="54"/>
      <c r="F66" s="55">
        <v>4846.9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X66" s="55">
        <v>4846.9</v>
      </c>
    </row>
    <row r="67" spans="1:24" s="28" customFormat="1" ht="31.5" outlineLevel="5">
      <c r="A67" s="53" t="s">
        <v>97</v>
      </c>
      <c r="B67" s="54" t="s">
        <v>9</v>
      </c>
      <c r="C67" s="54" t="s">
        <v>163</v>
      </c>
      <c r="D67" s="54" t="s">
        <v>98</v>
      </c>
      <c r="E67" s="54"/>
      <c r="F67" s="55">
        <v>1.6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55">
        <v>1.6</v>
      </c>
    </row>
    <row r="68" spans="1:24" s="28" customFormat="1" ht="31.5" outlineLevel="5">
      <c r="A68" s="5" t="s">
        <v>101</v>
      </c>
      <c r="B68" s="6" t="s">
        <v>9</v>
      </c>
      <c r="C68" s="6" t="s">
        <v>163</v>
      </c>
      <c r="D68" s="6" t="s">
        <v>102</v>
      </c>
      <c r="E68" s="6"/>
      <c r="F68" s="7">
        <f>F69+F70</f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7">
        <f>X69+X70</f>
        <v>0</v>
      </c>
    </row>
    <row r="69" spans="1:24" s="28" customFormat="1" ht="31.5" outlineLevel="5">
      <c r="A69" s="53" t="s">
        <v>103</v>
      </c>
      <c r="B69" s="54" t="s">
        <v>9</v>
      </c>
      <c r="C69" s="54" t="s">
        <v>163</v>
      </c>
      <c r="D69" s="54" t="s">
        <v>104</v>
      </c>
      <c r="E69" s="54"/>
      <c r="F69" s="55"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55">
        <v>0</v>
      </c>
    </row>
    <row r="70" spans="1:24" s="28" customFormat="1" ht="31.5" outlineLevel="5">
      <c r="A70" s="53" t="s">
        <v>105</v>
      </c>
      <c r="B70" s="54" t="s">
        <v>9</v>
      </c>
      <c r="C70" s="54" t="s">
        <v>163</v>
      </c>
      <c r="D70" s="54" t="s">
        <v>106</v>
      </c>
      <c r="E70" s="54"/>
      <c r="F70" s="55"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55">
        <v>0</v>
      </c>
    </row>
    <row r="71" spans="1:24" s="28" customFormat="1" ht="15.75" outlineLevel="5">
      <c r="A71" s="8" t="s">
        <v>333</v>
      </c>
      <c r="B71" s="9" t="s">
        <v>334</v>
      </c>
      <c r="C71" s="9" t="s">
        <v>6</v>
      </c>
      <c r="D71" s="9" t="s">
        <v>5</v>
      </c>
      <c r="E71" s="9"/>
      <c r="F71" s="10">
        <f>F72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10">
        <f>X72</f>
        <v>0</v>
      </c>
    </row>
    <row r="72" spans="1:24" s="28" customFormat="1" ht="31.5" outlineLevel="5">
      <c r="A72" s="22" t="s">
        <v>157</v>
      </c>
      <c r="B72" s="9" t="s">
        <v>334</v>
      </c>
      <c r="C72" s="9" t="s">
        <v>158</v>
      </c>
      <c r="D72" s="9" t="s">
        <v>5</v>
      </c>
      <c r="E72" s="9"/>
      <c r="F72" s="10">
        <f>F73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10">
        <f>X73</f>
        <v>0</v>
      </c>
    </row>
    <row r="73" spans="1:24" s="28" customFormat="1" ht="31.5" outlineLevel="5">
      <c r="A73" s="22" t="s">
        <v>162</v>
      </c>
      <c r="B73" s="9" t="s">
        <v>334</v>
      </c>
      <c r="C73" s="9" t="s">
        <v>159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">
        <f>X74</f>
        <v>0</v>
      </c>
    </row>
    <row r="74" spans="1:24" s="28" customFormat="1" ht="47.25" outlineLevel="5">
      <c r="A74" s="56" t="s">
        <v>332</v>
      </c>
      <c r="B74" s="19" t="s">
        <v>334</v>
      </c>
      <c r="C74" s="19" t="s">
        <v>335</v>
      </c>
      <c r="D74" s="19" t="s">
        <v>5</v>
      </c>
      <c r="E74" s="19"/>
      <c r="F74" s="2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20">
        <f>X75</f>
        <v>0</v>
      </c>
    </row>
    <row r="75" spans="1:24" s="28" customFormat="1" ht="31.5" outlineLevel="5">
      <c r="A75" s="5" t="s">
        <v>101</v>
      </c>
      <c r="B75" s="6" t="s">
        <v>334</v>
      </c>
      <c r="C75" s="6" t="s">
        <v>335</v>
      </c>
      <c r="D75" s="6" t="s">
        <v>102</v>
      </c>
      <c r="E75" s="6"/>
      <c r="F75" s="7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7">
        <f>X76</f>
        <v>0</v>
      </c>
    </row>
    <row r="76" spans="1:24" s="28" customFormat="1" ht="31.5" outlineLevel="5">
      <c r="A76" s="53" t="s">
        <v>105</v>
      </c>
      <c r="B76" s="54" t="s">
        <v>334</v>
      </c>
      <c r="C76" s="54" t="s">
        <v>335</v>
      </c>
      <c r="D76" s="54" t="s">
        <v>106</v>
      </c>
      <c r="E76" s="54"/>
      <c r="F76" s="55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55">
        <v>0</v>
      </c>
    </row>
    <row r="77" spans="1:24" s="28" customFormat="1" ht="15.75" outlineLevel="3">
      <c r="A77" s="8" t="s">
        <v>32</v>
      </c>
      <c r="B77" s="9" t="s">
        <v>10</v>
      </c>
      <c r="C77" s="9" t="s">
        <v>6</v>
      </c>
      <c r="D77" s="9" t="s">
        <v>5</v>
      </c>
      <c r="E77" s="9"/>
      <c r="F77" s="10">
        <f>F78</f>
        <v>200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  <c r="X77" s="10">
        <f>X78</f>
        <v>200</v>
      </c>
    </row>
    <row r="78" spans="1:24" s="28" customFormat="1" ht="31.5" outlineLevel="3">
      <c r="A78" s="22" t="s">
        <v>157</v>
      </c>
      <c r="B78" s="12" t="s">
        <v>10</v>
      </c>
      <c r="C78" s="12" t="s">
        <v>158</v>
      </c>
      <c r="D78" s="12" t="s">
        <v>5</v>
      </c>
      <c r="E78" s="12"/>
      <c r="F78" s="13">
        <f>F79</f>
        <v>200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X78" s="13">
        <f>X79</f>
        <v>200</v>
      </c>
    </row>
    <row r="79" spans="1:24" s="28" customFormat="1" ht="31.5" outlineLevel="3">
      <c r="A79" s="22" t="s">
        <v>162</v>
      </c>
      <c r="B79" s="12" t="s">
        <v>10</v>
      </c>
      <c r="C79" s="12" t="s">
        <v>159</v>
      </c>
      <c r="D79" s="12" t="s">
        <v>5</v>
      </c>
      <c r="E79" s="12"/>
      <c r="F79" s="13">
        <f>F80</f>
        <v>200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X79" s="13">
        <f>X80</f>
        <v>200</v>
      </c>
    </row>
    <row r="80" spans="1:24" s="28" customFormat="1" ht="31.5" outlineLevel="4">
      <c r="A80" s="56" t="s">
        <v>167</v>
      </c>
      <c r="B80" s="19" t="s">
        <v>10</v>
      </c>
      <c r="C80" s="19" t="s">
        <v>168</v>
      </c>
      <c r="D80" s="19" t="s">
        <v>5</v>
      </c>
      <c r="E80" s="19"/>
      <c r="F80" s="20">
        <f>F81</f>
        <v>200</v>
      </c>
      <c r="G80" s="7">
        <f aca="true" t="shared" si="12" ref="G80:V80">G81</f>
        <v>0</v>
      </c>
      <c r="H80" s="7">
        <f t="shared" si="12"/>
        <v>0</v>
      </c>
      <c r="I80" s="7">
        <f t="shared" si="12"/>
        <v>0</v>
      </c>
      <c r="J80" s="7">
        <f t="shared" si="12"/>
        <v>0</v>
      </c>
      <c r="K80" s="7">
        <f t="shared" si="12"/>
        <v>0</v>
      </c>
      <c r="L80" s="7">
        <f t="shared" si="12"/>
        <v>0</v>
      </c>
      <c r="M80" s="7">
        <f t="shared" si="12"/>
        <v>0</v>
      </c>
      <c r="N80" s="7">
        <f t="shared" si="12"/>
        <v>0</v>
      </c>
      <c r="O80" s="7">
        <f t="shared" si="12"/>
        <v>0</v>
      </c>
      <c r="P80" s="7">
        <f t="shared" si="12"/>
        <v>0</v>
      </c>
      <c r="Q80" s="7">
        <f t="shared" si="12"/>
        <v>0</v>
      </c>
      <c r="R80" s="7">
        <f t="shared" si="12"/>
        <v>0</v>
      </c>
      <c r="S80" s="7">
        <f t="shared" si="12"/>
        <v>0</v>
      </c>
      <c r="T80" s="7">
        <f t="shared" si="12"/>
        <v>0</v>
      </c>
      <c r="U80" s="7">
        <f t="shared" si="12"/>
        <v>0</v>
      </c>
      <c r="V80" s="7">
        <f t="shared" si="12"/>
        <v>0</v>
      </c>
      <c r="X80" s="20">
        <f>X81</f>
        <v>200</v>
      </c>
    </row>
    <row r="81" spans="1:24" s="28" customFormat="1" ht="15.75" outlineLevel="5">
      <c r="A81" s="5" t="s">
        <v>118</v>
      </c>
      <c r="B81" s="6" t="s">
        <v>10</v>
      </c>
      <c r="C81" s="6" t="s">
        <v>168</v>
      </c>
      <c r="D81" s="6" t="s">
        <v>117</v>
      </c>
      <c r="E81" s="6"/>
      <c r="F81" s="7">
        <v>200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v>200</v>
      </c>
    </row>
    <row r="82" spans="1:24" s="28" customFormat="1" ht="15.75" customHeight="1" outlineLevel="3">
      <c r="A82" s="8" t="s">
        <v>33</v>
      </c>
      <c r="B82" s="9" t="s">
        <v>74</v>
      </c>
      <c r="C82" s="9" t="s">
        <v>6</v>
      </c>
      <c r="D82" s="9" t="s">
        <v>5</v>
      </c>
      <c r="E82" s="9"/>
      <c r="F82" s="88">
        <f>F83+F138</f>
        <v>45578.89000000001</v>
      </c>
      <c r="G82" s="10" t="e">
        <f>G83+#REF!+#REF!+#REF!+#REF!+#REF!+G118+G125+G132</f>
        <v>#REF!</v>
      </c>
      <c r="H82" s="10" t="e">
        <f>H83+#REF!+#REF!+#REF!+#REF!+#REF!+H118+H125+H132</f>
        <v>#REF!</v>
      </c>
      <c r="I82" s="10" t="e">
        <f>I83+#REF!+#REF!+#REF!+#REF!+#REF!+I118+I125+I132</f>
        <v>#REF!</v>
      </c>
      <c r="J82" s="10" t="e">
        <f>J83+#REF!+#REF!+#REF!+#REF!+#REF!+J118+J125+J132</f>
        <v>#REF!</v>
      </c>
      <c r="K82" s="10" t="e">
        <f>K83+#REF!+#REF!+#REF!+#REF!+#REF!+K118+K125+K132</f>
        <v>#REF!</v>
      </c>
      <c r="L82" s="10" t="e">
        <f>L83+#REF!+#REF!+#REF!+#REF!+#REF!+L118+L125+L132</f>
        <v>#REF!</v>
      </c>
      <c r="M82" s="10" t="e">
        <f>M83+#REF!+#REF!+#REF!+#REF!+#REF!+M118+M125+M132</f>
        <v>#REF!</v>
      </c>
      <c r="N82" s="10" t="e">
        <f>N83+#REF!+#REF!+#REF!+#REF!+#REF!+N118+N125+N132</f>
        <v>#REF!</v>
      </c>
      <c r="O82" s="10" t="e">
        <f>O83+#REF!+#REF!+#REF!+#REF!+#REF!+O118+O125+O132</f>
        <v>#REF!</v>
      </c>
      <c r="P82" s="10" t="e">
        <f>P83+#REF!+#REF!+#REF!+#REF!+#REF!+P118+P125+P132</f>
        <v>#REF!</v>
      </c>
      <c r="Q82" s="10" t="e">
        <f>Q83+#REF!+#REF!+#REF!+#REF!+#REF!+Q118+Q125+Q132</f>
        <v>#REF!</v>
      </c>
      <c r="R82" s="10" t="e">
        <f>R83+#REF!+#REF!+#REF!+#REF!+#REF!+R118+R125+R132</f>
        <v>#REF!</v>
      </c>
      <c r="S82" s="10" t="e">
        <f>S83+#REF!+#REF!+#REF!+#REF!+#REF!+S118+S125+S132</f>
        <v>#REF!</v>
      </c>
      <c r="T82" s="10" t="e">
        <f>T83+#REF!+#REF!+#REF!+#REF!+#REF!+T118+T125+T132</f>
        <v>#REF!</v>
      </c>
      <c r="U82" s="10" t="e">
        <f>U83+#REF!+#REF!+#REF!+#REF!+#REF!+U118+U125+U132</f>
        <v>#REF!</v>
      </c>
      <c r="V82" s="10" t="e">
        <f>V83+#REF!+#REF!+#REF!+#REF!+#REF!+V118+V125+V132</f>
        <v>#REF!</v>
      </c>
      <c r="X82" s="88">
        <f>X83+X138</f>
        <v>47267.48000000001</v>
      </c>
    </row>
    <row r="83" spans="1:24" s="28" customFormat="1" ht="31.5" outlineLevel="3">
      <c r="A83" s="22" t="s">
        <v>157</v>
      </c>
      <c r="B83" s="12" t="s">
        <v>74</v>
      </c>
      <c r="C83" s="12" t="s">
        <v>158</v>
      </c>
      <c r="D83" s="12" t="s">
        <v>5</v>
      </c>
      <c r="E83" s="12"/>
      <c r="F83" s="13">
        <f>F84</f>
        <v>45538.89000000001</v>
      </c>
      <c r="G83" s="13">
        <f aca="true" t="shared" si="13" ref="G83:V83">G85</f>
        <v>0</v>
      </c>
      <c r="H83" s="13">
        <f t="shared" si="13"/>
        <v>0</v>
      </c>
      <c r="I83" s="13">
        <f t="shared" si="13"/>
        <v>0</v>
      </c>
      <c r="J83" s="13">
        <f t="shared" si="13"/>
        <v>0</v>
      </c>
      <c r="K83" s="13">
        <f t="shared" si="13"/>
        <v>0</v>
      </c>
      <c r="L83" s="13">
        <f t="shared" si="13"/>
        <v>0</v>
      </c>
      <c r="M83" s="13">
        <f t="shared" si="13"/>
        <v>0</v>
      </c>
      <c r="N83" s="13">
        <f t="shared" si="13"/>
        <v>0</v>
      </c>
      <c r="O83" s="13">
        <f t="shared" si="13"/>
        <v>0</v>
      </c>
      <c r="P83" s="13">
        <f t="shared" si="13"/>
        <v>0</v>
      </c>
      <c r="Q83" s="13">
        <f t="shared" si="13"/>
        <v>0</v>
      </c>
      <c r="R83" s="13">
        <f t="shared" si="13"/>
        <v>0</v>
      </c>
      <c r="S83" s="13">
        <f t="shared" si="13"/>
        <v>0</v>
      </c>
      <c r="T83" s="13">
        <f t="shared" si="13"/>
        <v>0</v>
      </c>
      <c r="U83" s="13">
        <f t="shared" si="13"/>
        <v>0</v>
      </c>
      <c r="V83" s="13">
        <f t="shared" si="13"/>
        <v>0</v>
      </c>
      <c r="X83" s="13">
        <f>X84</f>
        <v>47267.48000000001</v>
      </c>
    </row>
    <row r="84" spans="1:24" s="28" customFormat="1" ht="31.5" outlineLevel="3">
      <c r="A84" s="22" t="s">
        <v>162</v>
      </c>
      <c r="B84" s="12" t="s">
        <v>74</v>
      </c>
      <c r="C84" s="12" t="s">
        <v>159</v>
      </c>
      <c r="D84" s="12" t="s">
        <v>5</v>
      </c>
      <c r="E84" s="12"/>
      <c r="F84" s="13">
        <f>F85+F91+F98+F108+F103+F118+F125+F132+F105</f>
        <v>45538.89000000001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13">
        <f>X85+X91+X98+X108+X103+X118+X125+X132+X105</f>
        <v>47267.48000000001</v>
      </c>
    </row>
    <row r="85" spans="1:24" s="28" customFormat="1" ht="31.5" outlineLevel="4">
      <c r="A85" s="56" t="s">
        <v>34</v>
      </c>
      <c r="B85" s="19" t="s">
        <v>74</v>
      </c>
      <c r="C85" s="19" t="s">
        <v>302</v>
      </c>
      <c r="D85" s="19" t="s">
        <v>5</v>
      </c>
      <c r="E85" s="19"/>
      <c r="F85" s="20">
        <f>F86+F89</f>
        <v>1725</v>
      </c>
      <c r="G85" s="7">
        <f aca="true" t="shared" si="14" ref="G85:V85">G86</f>
        <v>0</v>
      </c>
      <c r="H85" s="7">
        <f t="shared" si="14"/>
        <v>0</v>
      </c>
      <c r="I85" s="7">
        <f t="shared" si="14"/>
        <v>0</v>
      </c>
      <c r="J85" s="7">
        <f t="shared" si="14"/>
        <v>0</v>
      </c>
      <c r="K85" s="7">
        <f t="shared" si="14"/>
        <v>0</v>
      </c>
      <c r="L85" s="7">
        <f t="shared" si="14"/>
        <v>0</v>
      </c>
      <c r="M85" s="7">
        <f t="shared" si="14"/>
        <v>0</v>
      </c>
      <c r="N85" s="7">
        <f t="shared" si="14"/>
        <v>0</v>
      </c>
      <c r="O85" s="7">
        <f t="shared" si="14"/>
        <v>0</v>
      </c>
      <c r="P85" s="7">
        <f t="shared" si="14"/>
        <v>0</v>
      </c>
      <c r="Q85" s="7">
        <f t="shared" si="14"/>
        <v>0</v>
      </c>
      <c r="R85" s="7">
        <f t="shared" si="14"/>
        <v>0</v>
      </c>
      <c r="S85" s="7">
        <f t="shared" si="14"/>
        <v>0</v>
      </c>
      <c r="T85" s="7">
        <f t="shared" si="14"/>
        <v>0</v>
      </c>
      <c r="U85" s="7">
        <f t="shared" si="14"/>
        <v>0</v>
      </c>
      <c r="V85" s="7">
        <f t="shared" si="14"/>
        <v>0</v>
      </c>
      <c r="X85" s="20">
        <f>X86+X89</f>
        <v>1865</v>
      </c>
    </row>
    <row r="86" spans="1:24" s="28" customFormat="1" ht="31.5" outlineLevel="5">
      <c r="A86" s="5" t="s">
        <v>100</v>
      </c>
      <c r="B86" s="6" t="s">
        <v>74</v>
      </c>
      <c r="C86" s="6" t="s">
        <v>302</v>
      </c>
      <c r="D86" s="6" t="s">
        <v>99</v>
      </c>
      <c r="E86" s="6"/>
      <c r="F86" s="7">
        <f>F87+F88</f>
        <v>1223.1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7">
        <f>X87+X88</f>
        <v>1223.1</v>
      </c>
    </row>
    <row r="87" spans="1:24" s="28" customFormat="1" ht="15.75" outlineLevel="5">
      <c r="A87" s="53" t="s">
        <v>96</v>
      </c>
      <c r="B87" s="54" t="s">
        <v>74</v>
      </c>
      <c r="C87" s="54" t="s">
        <v>302</v>
      </c>
      <c r="D87" s="54" t="s">
        <v>95</v>
      </c>
      <c r="E87" s="54"/>
      <c r="F87" s="55">
        <v>1222.3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55">
        <v>1222.3</v>
      </c>
    </row>
    <row r="88" spans="1:24" s="28" customFormat="1" ht="31.5" outlineLevel="5">
      <c r="A88" s="53" t="s">
        <v>97</v>
      </c>
      <c r="B88" s="54" t="s">
        <v>74</v>
      </c>
      <c r="C88" s="54" t="s">
        <v>302</v>
      </c>
      <c r="D88" s="54" t="s">
        <v>98</v>
      </c>
      <c r="E88" s="54"/>
      <c r="F88" s="55">
        <v>0.8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55">
        <v>0.8</v>
      </c>
    </row>
    <row r="89" spans="1:24" s="28" customFormat="1" ht="31.5" outlineLevel="5">
      <c r="A89" s="5" t="s">
        <v>101</v>
      </c>
      <c r="B89" s="6" t="s">
        <v>74</v>
      </c>
      <c r="C89" s="6" t="s">
        <v>302</v>
      </c>
      <c r="D89" s="6" t="s">
        <v>102</v>
      </c>
      <c r="E89" s="6"/>
      <c r="F89" s="7">
        <f>F90</f>
        <v>501.9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7">
        <f>X90</f>
        <v>641.9</v>
      </c>
    </row>
    <row r="90" spans="1:24" s="28" customFormat="1" ht="31.5" outlineLevel="5">
      <c r="A90" s="53" t="s">
        <v>105</v>
      </c>
      <c r="B90" s="54" t="s">
        <v>74</v>
      </c>
      <c r="C90" s="54" t="s">
        <v>302</v>
      </c>
      <c r="D90" s="54" t="s">
        <v>106</v>
      </c>
      <c r="E90" s="54"/>
      <c r="F90" s="55">
        <v>501.9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55">
        <v>641.9</v>
      </c>
    </row>
    <row r="91" spans="1:24" s="28" customFormat="1" ht="47.25" outlineLevel="4">
      <c r="A91" s="57" t="s">
        <v>318</v>
      </c>
      <c r="B91" s="19" t="s">
        <v>74</v>
      </c>
      <c r="C91" s="19" t="s">
        <v>163</v>
      </c>
      <c r="D91" s="19" t="s">
        <v>5</v>
      </c>
      <c r="E91" s="19"/>
      <c r="F91" s="90">
        <f>F92+F95</f>
        <v>18447.989999999998</v>
      </c>
      <c r="G91" s="7">
        <f aca="true" t="shared" si="15" ref="G91:V91">G92</f>
        <v>0</v>
      </c>
      <c r="H91" s="7">
        <f t="shared" si="15"/>
        <v>0</v>
      </c>
      <c r="I91" s="7">
        <f t="shared" si="15"/>
        <v>0</v>
      </c>
      <c r="J91" s="7">
        <f t="shared" si="15"/>
        <v>0</v>
      </c>
      <c r="K91" s="7">
        <f t="shared" si="15"/>
        <v>0</v>
      </c>
      <c r="L91" s="7">
        <f t="shared" si="15"/>
        <v>0</v>
      </c>
      <c r="M91" s="7">
        <f t="shared" si="15"/>
        <v>0</v>
      </c>
      <c r="N91" s="7">
        <f t="shared" si="15"/>
        <v>0</v>
      </c>
      <c r="O91" s="7">
        <f t="shared" si="15"/>
        <v>0</v>
      </c>
      <c r="P91" s="7">
        <f t="shared" si="15"/>
        <v>0</v>
      </c>
      <c r="Q91" s="7">
        <f t="shared" si="15"/>
        <v>0</v>
      </c>
      <c r="R91" s="7">
        <f t="shared" si="15"/>
        <v>0</v>
      </c>
      <c r="S91" s="7">
        <f t="shared" si="15"/>
        <v>0</v>
      </c>
      <c r="T91" s="7">
        <f t="shared" si="15"/>
        <v>0</v>
      </c>
      <c r="U91" s="7">
        <f t="shared" si="15"/>
        <v>0</v>
      </c>
      <c r="V91" s="7">
        <f t="shared" si="15"/>
        <v>0</v>
      </c>
      <c r="X91" s="90">
        <f>X92+X95</f>
        <v>18466.210000000003</v>
      </c>
    </row>
    <row r="92" spans="1:24" s="28" customFormat="1" ht="31.5" outlineLevel="5">
      <c r="A92" s="5" t="s">
        <v>100</v>
      </c>
      <c r="B92" s="6" t="s">
        <v>74</v>
      </c>
      <c r="C92" s="6" t="s">
        <v>163</v>
      </c>
      <c r="D92" s="6" t="s">
        <v>99</v>
      </c>
      <c r="E92" s="6"/>
      <c r="F92" s="91">
        <f>F93+F94</f>
        <v>18294.78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1">
        <f>X93+X94</f>
        <v>18307.31</v>
      </c>
    </row>
    <row r="93" spans="1:24" s="28" customFormat="1" ht="15.75" outlineLevel="5">
      <c r="A93" s="53" t="s">
        <v>96</v>
      </c>
      <c r="B93" s="54" t="s">
        <v>74</v>
      </c>
      <c r="C93" s="54" t="s">
        <v>163</v>
      </c>
      <c r="D93" s="54" t="s">
        <v>95</v>
      </c>
      <c r="E93" s="54"/>
      <c r="F93" s="92">
        <v>18292.78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2">
        <v>18306.31</v>
      </c>
    </row>
    <row r="94" spans="1:24" s="28" customFormat="1" ht="31.5" outlineLevel="5">
      <c r="A94" s="53" t="s">
        <v>97</v>
      </c>
      <c r="B94" s="54" t="s">
        <v>74</v>
      </c>
      <c r="C94" s="54" t="s">
        <v>163</v>
      </c>
      <c r="D94" s="54" t="s">
        <v>98</v>
      </c>
      <c r="E94" s="54"/>
      <c r="F94" s="55">
        <v>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55">
        <v>1</v>
      </c>
    </row>
    <row r="95" spans="1:24" s="28" customFormat="1" ht="31.5" outlineLevel="5">
      <c r="A95" s="5" t="s">
        <v>101</v>
      </c>
      <c r="B95" s="6" t="s">
        <v>74</v>
      </c>
      <c r="C95" s="6" t="s">
        <v>163</v>
      </c>
      <c r="D95" s="6" t="s">
        <v>102</v>
      </c>
      <c r="E95" s="6"/>
      <c r="F95" s="7">
        <f>F96+F97</f>
        <v>153.21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7">
        <f>X96+X97</f>
        <v>158.9</v>
      </c>
    </row>
    <row r="96" spans="1:24" s="28" customFormat="1" ht="31.5" outlineLevel="5">
      <c r="A96" s="53" t="s">
        <v>103</v>
      </c>
      <c r="B96" s="54" t="s">
        <v>74</v>
      </c>
      <c r="C96" s="54" t="s">
        <v>163</v>
      </c>
      <c r="D96" s="54" t="s">
        <v>104</v>
      </c>
      <c r="E96" s="54"/>
      <c r="F96" s="55"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55">
        <v>0</v>
      </c>
    </row>
    <row r="97" spans="1:24" s="28" customFormat="1" ht="31.5" outlineLevel="5">
      <c r="A97" s="53" t="s">
        <v>105</v>
      </c>
      <c r="B97" s="54" t="s">
        <v>74</v>
      </c>
      <c r="C97" s="54" t="s">
        <v>163</v>
      </c>
      <c r="D97" s="54" t="s">
        <v>106</v>
      </c>
      <c r="E97" s="54"/>
      <c r="F97" s="55">
        <v>153.21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55">
        <v>158.9</v>
      </c>
    </row>
    <row r="98" spans="1:24" s="28" customFormat="1" ht="48.75" customHeight="1" outlineLevel="4">
      <c r="A98" s="56" t="s">
        <v>169</v>
      </c>
      <c r="B98" s="19" t="s">
        <v>74</v>
      </c>
      <c r="C98" s="19" t="s">
        <v>170</v>
      </c>
      <c r="D98" s="19" t="s">
        <v>5</v>
      </c>
      <c r="E98" s="19"/>
      <c r="F98" s="20">
        <f>F99+F101</f>
        <v>200</v>
      </c>
      <c r="G98" s="7">
        <f aca="true" t="shared" si="16" ref="G98:V98">G99</f>
        <v>0</v>
      </c>
      <c r="H98" s="7">
        <f t="shared" si="16"/>
        <v>0</v>
      </c>
      <c r="I98" s="7">
        <f t="shared" si="16"/>
        <v>0</v>
      </c>
      <c r="J98" s="7">
        <f t="shared" si="16"/>
        <v>0</v>
      </c>
      <c r="K98" s="7">
        <f t="shared" si="16"/>
        <v>0</v>
      </c>
      <c r="L98" s="7">
        <f t="shared" si="16"/>
        <v>0</v>
      </c>
      <c r="M98" s="7">
        <f t="shared" si="16"/>
        <v>0</v>
      </c>
      <c r="N98" s="7">
        <f t="shared" si="16"/>
        <v>0</v>
      </c>
      <c r="O98" s="7">
        <f t="shared" si="16"/>
        <v>0</v>
      </c>
      <c r="P98" s="7">
        <f t="shared" si="16"/>
        <v>0</v>
      </c>
      <c r="Q98" s="7">
        <f t="shared" si="16"/>
        <v>0</v>
      </c>
      <c r="R98" s="7">
        <f t="shared" si="16"/>
        <v>0</v>
      </c>
      <c r="S98" s="7">
        <f t="shared" si="16"/>
        <v>0</v>
      </c>
      <c r="T98" s="7">
        <f t="shared" si="16"/>
        <v>0</v>
      </c>
      <c r="U98" s="7">
        <f t="shared" si="16"/>
        <v>0</v>
      </c>
      <c r="V98" s="7">
        <f t="shared" si="16"/>
        <v>0</v>
      </c>
      <c r="X98" s="20">
        <f>X99+X101</f>
        <v>200</v>
      </c>
    </row>
    <row r="99" spans="1:24" s="28" customFormat="1" ht="31.5" outlineLevel="5">
      <c r="A99" s="5" t="s">
        <v>101</v>
      </c>
      <c r="B99" s="6" t="s">
        <v>74</v>
      </c>
      <c r="C99" s="6" t="s">
        <v>170</v>
      </c>
      <c r="D99" s="6" t="s">
        <v>102</v>
      </c>
      <c r="E99" s="6"/>
      <c r="F99" s="7">
        <f>F100</f>
        <v>200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7">
        <f>X100</f>
        <v>200</v>
      </c>
    </row>
    <row r="100" spans="1:24" s="28" customFormat="1" ht="31.5" outlineLevel="5">
      <c r="A100" s="53" t="s">
        <v>105</v>
      </c>
      <c r="B100" s="54" t="s">
        <v>74</v>
      </c>
      <c r="C100" s="54" t="s">
        <v>170</v>
      </c>
      <c r="D100" s="54" t="s">
        <v>106</v>
      </c>
      <c r="E100" s="54"/>
      <c r="F100" s="55">
        <v>200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55">
        <v>200</v>
      </c>
    </row>
    <row r="101" spans="1:24" s="28" customFormat="1" ht="15.75" outlineLevel="5">
      <c r="A101" s="5" t="s">
        <v>107</v>
      </c>
      <c r="B101" s="6" t="s">
        <v>74</v>
      </c>
      <c r="C101" s="6" t="s">
        <v>170</v>
      </c>
      <c r="D101" s="6" t="s">
        <v>108</v>
      </c>
      <c r="E101" s="6"/>
      <c r="F101" s="7">
        <f>F102</f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7">
        <f>X102</f>
        <v>0</v>
      </c>
    </row>
    <row r="102" spans="1:24" s="28" customFormat="1" ht="15.75" outlineLevel="5">
      <c r="A102" s="53" t="s">
        <v>110</v>
      </c>
      <c r="B102" s="54" t="s">
        <v>74</v>
      </c>
      <c r="C102" s="54" t="s">
        <v>170</v>
      </c>
      <c r="D102" s="54" t="s">
        <v>112</v>
      </c>
      <c r="E102" s="54"/>
      <c r="F102" s="55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55">
        <v>0</v>
      </c>
    </row>
    <row r="103" spans="1:24" s="28" customFormat="1" ht="15.75" customHeight="1" outlineLevel="4">
      <c r="A103" s="56" t="s">
        <v>171</v>
      </c>
      <c r="B103" s="19" t="s">
        <v>74</v>
      </c>
      <c r="C103" s="19" t="s">
        <v>172</v>
      </c>
      <c r="D103" s="19" t="s">
        <v>5</v>
      </c>
      <c r="E103" s="19"/>
      <c r="F103" s="20">
        <f>F104</f>
        <v>0</v>
      </c>
      <c r="G103" s="7">
        <f aca="true" t="shared" si="17" ref="G103:V103">G104</f>
        <v>0</v>
      </c>
      <c r="H103" s="7">
        <f t="shared" si="17"/>
        <v>0</v>
      </c>
      <c r="I103" s="7">
        <f t="shared" si="17"/>
        <v>0</v>
      </c>
      <c r="J103" s="7">
        <f t="shared" si="17"/>
        <v>0</v>
      </c>
      <c r="K103" s="7">
        <f t="shared" si="17"/>
        <v>0</v>
      </c>
      <c r="L103" s="7">
        <f t="shared" si="17"/>
        <v>0</v>
      </c>
      <c r="M103" s="7">
        <f t="shared" si="17"/>
        <v>0</v>
      </c>
      <c r="N103" s="7">
        <f t="shared" si="17"/>
        <v>0</v>
      </c>
      <c r="O103" s="7">
        <f t="shared" si="17"/>
        <v>0</v>
      </c>
      <c r="P103" s="7">
        <f t="shared" si="17"/>
        <v>0</v>
      </c>
      <c r="Q103" s="7">
        <f t="shared" si="17"/>
        <v>0</v>
      </c>
      <c r="R103" s="7">
        <f t="shared" si="17"/>
        <v>0</v>
      </c>
      <c r="S103" s="7">
        <f t="shared" si="17"/>
        <v>0</v>
      </c>
      <c r="T103" s="7">
        <f t="shared" si="17"/>
        <v>0</v>
      </c>
      <c r="U103" s="7">
        <f t="shared" si="17"/>
        <v>0</v>
      </c>
      <c r="V103" s="7">
        <f t="shared" si="17"/>
        <v>0</v>
      </c>
      <c r="X103" s="20">
        <f>X104</f>
        <v>0</v>
      </c>
    </row>
    <row r="104" spans="1:24" s="28" customFormat="1" ht="15.75" outlineLevel="5">
      <c r="A104" s="5" t="s">
        <v>120</v>
      </c>
      <c r="B104" s="6" t="s">
        <v>74</v>
      </c>
      <c r="C104" s="6" t="s">
        <v>172</v>
      </c>
      <c r="D104" s="6" t="s">
        <v>119</v>
      </c>
      <c r="E104" s="6"/>
      <c r="F104" s="7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7">
        <v>0</v>
      </c>
    </row>
    <row r="105" spans="1:24" s="28" customFormat="1" ht="33.75" customHeight="1" outlineLevel="5">
      <c r="A105" s="56" t="s">
        <v>304</v>
      </c>
      <c r="B105" s="19" t="s">
        <v>74</v>
      </c>
      <c r="C105" s="19" t="s">
        <v>303</v>
      </c>
      <c r="D105" s="19" t="s">
        <v>5</v>
      </c>
      <c r="E105" s="19"/>
      <c r="F105" s="20">
        <f>F106</f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20">
        <f>X106</f>
        <v>0</v>
      </c>
    </row>
    <row r="106" spans="1:24" s="28" customFormat="1" ht="31.5" outlineLevel="5">
      <c r="A106" s="5" t="s">
        <v>101</v>
      </c>
      <c r="B106" s="6" t="s">
        <v>74</v>
      </c>
      <c r="C106" s="6" t="s">
        <v>303</v>
      </c>
      <c r="D106" s="6" t="s">
        <v>102</v>
      </c>
      <c r="E106" s="6"/>
      <c r="F106" s="7">
        <f>F107</f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7">
        <f>X107</f>
        <v>0</v>
      </c>
    </row>
    <row r="107" spans="1:24" s="28" customFormat="1" ht="31.5" outlineLevel="5">
      <c r="A107" s="53" t="s">
        <v>105</v>
      </c>
      <c r="B107" s="54" t="s">
        <v>74</v>
      </c>
      <c r="C107" s="54" t="s">
        <v>303</v>
      </c>
      <c r="D107" s="54" t="s">
        <v>106</v>
      </c>
      <c r="E107" s="54"/>
      <c r="F107" s="55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55">
        <v>0</v>
      </c>
    </row>
    <row r="108" spans="1:24" s="28" customFormat="1" ht="31.5" outlineLevel="6">
      <c r="A108" s="56" t="s">
        <v>173</v>
      </c>
      <c r="B108" s="19" t="s">
        <v>74</v>
      </c>
      <c r="C108" s="19" t="s">
        <v>174</v>
      </c>
      <c r="D108" s="19" t="s">
        <v>5</v>
      </c>
      <c r="E108" s="19"/>
      <c r="F108" s="20">
        <f>F109+F112+F115</f>
        <v>22967.7</v>
      </c>
      <c r="G108" s="20">
        <f aca="true" t="shared" si="18" ref="G108:V108">G109</f>
        <v>0</v>
      </c>
      <c r="H108" s="20">
        <f t="shared" si="18"/>
        <v>0</v>
      </c>
      <c r="I108" s="20">
        <f t="shared" si="18"/>
        <v>0</v>
      </c>
      <c r="J108" s="20">
        <f t="shared" si="18"/>
        <v>0</v>
      </c>
      <c r="K108" s="20">
        <f t="shared" si="18"/>
        <v>0</v>
      </c>
      <c r="L108" s="20">
        <f t="shared" si="18"/>
        <v>0</v>
      </c>
      <c r="M108" s="20">
        <f t="shared" si="18"/>
        <v>0</v>
      </c>
      <c r="N108" s="20">
        <f t="shared" si="18"/>
        <v>0</v>
      </c>
      <c r="O108" s="20">
        <f t="shared" si="18"/>
        <v>0</v>
      </c>
      <c r="P108" s="20">
        <f t="shared" si="18"/>
        <v>0</v>
      </c>
      <c r="Q108" s="20">
        <f t="shared" si="18"/>
        <v>0</v>
      </c>
      <c r="R108" s="20">
        <f t="shared" si="18"/>
        <v>0</v>
      </c>
      <c r="S108" s="20">
        <f t="shared" si="18"/>
        <v>0</v>
      </c>
      <c r="T108" s="20">
        <f t="shared" si="18"/>
        <v>0</v>
      </c>
      <c r="U108" s="20">
        <f t="shared" si="18"/>
        <v>0</v>
      </c>
      <c r="V108" s="20">
        <f t="shared" si="18"/>
        <v>0</v>
      </c>
      <c r="X108" s="20">
        <f>X109+X112+X115</f>
        <v>24373.350000000002</v>
      </c>
    </row>
    <row r="109" spans="1:24" s="28" customFormat="1" ht="15.75" outlineLevel="6">
      <c r="A109" s="5" t="s">
        <v>121</v>
      </c>
      <c r="B109" s="6" t="s">
        <v>74</v>
      </c>
      <c r="C109" s="6" t="s">
        <v>174</v>
      </c>
      <c r="D109" s="6" t="s">
        <v>122</v>
      </c>
      <c r="E109" s="6"/>
      <c r="F109" s="7">
        <f>F110+F111</f>
        <v>14323.7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7">
        <f>X110+X111</f>
        <v>14722.95</v>
      </c>
    </row>
    <row r="110" spans="1:24" s="28" customFormat="1" ht="15.75" outlineLevel="6">
      <c r="A110" s="53" t="s">
        <v>96</v>
      </c>
      <c r="B110" s="54" t="s">
        <v>74</v>
      </c>
      <c r="C110" s="54" t="s">
        <v>174</v>
      </c>
      <c r="D110" s="54" t="s">
        <v>123</v>
      </c>
      <c r="E110" s="54"/>
      <c r="F110" s="55">
        <v>14313.7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55">
        <v>14712.95</v>
      </c>
    </row>
    <row r="111" spans="1:24" s="28" customFormat="1" ht="31.5" outlineLevel="6">
      <c r="A111" s="53" t="s">
        <v>97</v>
      </c>
      <c r="B111" s="54" t="s">
        <v>74</v>
      </c>
      <c r="C111" s="54" t="s">
        <v>174</v>
      </c>
      <c r="D111" s="54" t="s">
        <v>124</v>
      </c>
      <c r="E111" s="54"/>
      <c r="F111" s="55">
        <v>10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55">
        <v>10</v>
      </c>
    </row>
    <row r="112" spans="1:24" s="28" customFormat="1" ht="31.5" outlineLevel="6">
      <c r="A112" s="5" t="s">
        <v>101</v>
      </c>
      <c r="B112" s="6" t="s">
        <v>74</v>
      </c>
      <c r="C112" s="6" t="s">
        <v>174</v>
      </c>
      <c r="D112" s="6" t="s">
        <v>102</v>
      </c>
      <c r="E112" s="6"/>
      <c r="F112" s="7">
        <f>F113+F114</f>
        <v>8431.2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7">
        <f>X113+X114</f>
        <v>9437.6</v>
      </c>
    </row>
    <row r="113" spans="1:24" s="28" customFormat="1" ht="31.5" outlineLevel="6">
      <c r="A113" s="53" t="s">
        <v>103</v>
      </c>
      <c r="B113" s="54" t="s">
        <v>74</v>
      </c>
      <c r="C113" s="54" t="s">
        <v>174</v>
      </c>
      <c r="D113" s="54" t="s">
        <v>104</v>
      </c>
      <c r="E113" s="54"/>
      <c r="F113" s="55">
        <v>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55">
        <v>0</v>
      </c>
    </row>
    <row r="114" spans="1:24" s="28" customFormat="1" ht="31.5" outlineLevel="6">
      <c r="A114" s="53" t="s">
        <v>105</v>
      </c>
      <c r="B114" s="54" t="s">
        <v>74</v>
      </c>
      <c r="C114" s="54" t="s">
        <v>174</v>
      </c>
      <c r="D114" s="54" t="s">
        <v>106</v>
      </c>
      <c r="E114" s="54"/>
      <c r="F114" s="55">
        <v>8431.2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55">
        <v>9437.6</v>
      </c>
    </row>
    <row r="115" spans="1:24" s="28" customFormat="1" ht="15.75" outlineLevel="6">
      <c r="A115" s="5" t="s">
        <v>107</v>
      </c>
      <c r="B115" s="6" t="s">
        <v>74</v>
      </c>
      <c r="C115" s="6" t="s">
        <v>174</v>
      </c>
      <c r="D115" s="6" t="s">
        <v>108</v>
      </c>
      <c r="E115" s="6"/>
      <c r="F115" s="7">
        <f>F116+F117</f>
        <v>212.8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7">
        <f>X116+X117</f>
        <v>212.8</v>
      </c>
    </row>
    <row r="116" spans="1:24" s="28" customFormat="1" ht="31.5" outlineLevel="6">
      <c r="A116" s="53" t="s">
        <v>109</v>
      </c>
      <c r="B116" s="54" t="s">
        <v>74</v>
      </c>
      <c r="C116" s="54" t="s">
        <v>174</v>
      </c>
      <c r="D116" s="54" t="s">
        <v>111</v>
      </c>
      <c r="E116" s="54"/>
      <c r="F116" s="55">
        <v>169.6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55">
        <v>169.6</v>
      </c>
    </row>
    <row r="117" spans="1:24" s="28" customFormat="1" ht="15.75" outlineLevel="6">
      <c r="A117" s="53" t="s">
        <v>110</v>
      </c>
      <c r="B117" s="54" t="s">
        <v>74</v>
      </c>
      <c r="C117" s="54" t="s">
        <v>174</v>
      </c>
      <c r="D117" s="54" t="s">
        <v>112</v>
      </c>
      <c r="E117" s="54"/>
      <c r="F117" s="55">
        <v>43.2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55">
        <v>43.2</v>
      </c>
    </row>
    <row r="118" spans="1:24" s="28" customFormat="1" ht="31.5" outlineLevel="6">
      <c r="A118" s="70" t="s">
        <v>176</v>
      </c>
      <c r="B118" s="19" t="s">
        <v>74</v>
      </c>
      <c r="C118" s="19" t="s">
        <v>175</v>
      </c>
      <c r="D118" s="19" t="s">
        <v>5</v>
      </c>
      <c r="E118" s="19"/>
      <c r="F118" s="20">
        <f>F119+F122</f>
        <v>1003.4</v>
      </c>
      <c r="G118" s="13">
        <f aca="true" t="shared" si="19" ref="G118:V118">G119</f>
        <v>0</v>
      </c>
      <c r="H118" s="13">
        <f t="shared" si="19"/>
        <v>0</v>
      </c>
      <c r="I118" s="13">
        <f t="shared" si="19"/>
        <v>0</v>
      </c>
      <c r="J118" s="13">
        <f t="shared" si="19"/>
        <v>0</v>
      </c>
      <c r="K118" s="13">
        <f t="shared" si="19"/>
        <v>0</v>
      </c>
      <c r="L118" s="13">
        <f t="shared" si="19"/>
        <v>0</v>
      </c>
      <c r="M118" s="13">
        <f t="shared" si="19"/>
        <v>0</v>
      </c>
      <c r="N118" s="13">
        <f t="shared" si="19"/>
        <v>0</v>
      </c>
      <c r="O118" s="13">
        <f t="shared" si="19"/>
        <v>0</v>
      </c>
      <c r="P118" s="13">
        <f t="shared" si="19"/>
        <v>0</v>
      </c>
      <c r="Q118" s="13">
        <f t="shared" si="19"/>
        <v>0</v>
      </c>
      <c r="R118" s="13">
        <f t="shared" si="19"/>
        <v>0</v>
      </c>
      <c r="S118" s="13">
        <f t="shared" si="19"/>
        <v>0</v>
      </c>
      <c r="T118" s="13">
        <f t="shared" si="19"/>
        <v>0</v>
      </c>
      <c r="U118" s="13">
        <f t="shared" si="19"/>
        <v>0</v>
      </c>
      <c r="V118" s="13">
        <f t="shared" si="19"/>
        <v>0</v>
      </c>
      <c r="X118" s="20">
        <f>X119+X122</f>
        <v>1043.54</v>
      </c>
    </row>
    <row r="119" spans="1:24" s="28" customFormat="1" ht="31.5" outlineLevel="6">
      <c r="A119" s="5" t="s">
        <v>100</v>
      </c>
      <c r="B119" s="6" t="s">
        <v>74</v>
      </c>
      <c r="C119" s="6" t="s">
        <v>175</v>
      </c>
      <c r="D119" s="6" t="s">
        <v>99</v>
      </c>
      <c r="E119" s="6"/>
      <c r="F119" s="7">
        <f>F120+F121</f>
        <v>848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7">
        <f>X120+X121</f>
        <v>848</v>
      </c>
    </row>
    <row r="120" spans="1:24" s="28" customFormat="1" ht="15.75" outlineLevel="6">
      <c r="A120" s="53" t="s">
        <v>96</v>
      </c>
      <c r="B120" s="54" t="s">
        <v>74</v>
      </c>
      <c r="C120" s="54" t="s">
        <v>175</v>
      </c>
      <c r="D120" s="54" t="s">
        <v>95</v>
      </c>
      <c r="E120" s="54"/>
      <c r="F120" s="55">
        <v>846.8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55">
        <v>846.8</v>
      </c>
    </row>
    <row r="121" spans="1:24" s="28" customFormat="1" ht="31.5" outlineLevel="6">
      <c r="A121" s="53" t="s">
        <v>97</v>
      </c>
      <c r="B121" s="54" t="s">
        <v>74</v>
      </c>
      <c r="C121" s="54" t="s">
        <v>175</v>
      </c>
      <c r="D121" s="54" t="s">
        <v>98</v>
      </c>
      <c r="E121" s="54"/>
      <c r="F121" s="55">
        <v>1.2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55">
        <v>1.2</v>
      </c>
    </row>
    <row r="122" spans="1:24" s="28" customFormat="1" ht="31.5" outlineLevel="6">
      <c r="A122" s="5" t="s">
        <v>101</v>
      </c>
      <c r="B122" s="6" t="s">
        <v>74</v>
      </c>
      <c r="C122" s="6" t="s">
        <v>175</v>
      </c>
      <c r="D122" s="6" t="s">
        <v>102</v>
      </c>
      <c r="E122" s="6"/>
      <c r="F122" s="7">
        <f>F123+F124</f>
        <v>155.4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7">
        <f>X123+X124</f>
        <v>195.54</v>
      </c>
    </row>
    <row r="123" spans="1:24" s="28" customFormat="1" ht="31.5" outlineLevel="6">
      <c r="A123" s="53" t="s">
        <v>103</v>
      </c>
      <c r="B123" s="54" t="s">
        <v>74</v>
      </c>
      <c r="C123" s="54" t="s">
        <v>175</v>
      </c>
      <c r="D123" s="54" t="s">
        <v>104</v>
      </c>
      <c r="E123" s="54"/>
      <c r="F123" s="55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55">
        <v>0</v>
      </c>
    </row>
    <row r="124" spans="1:24" s="28" customFormat="1" ht="31.5" outlineLevel="6">
      <c r="A124" s="53" t="s">
        <v>105</v>
      </c>
      <c r="B124" s="54" t="s">
        <v>74</v>
      </c>
      <c r="C124" s="54" t="s">
        <v>175</v>
      </c>
      <c r="D124" s="54" t="s">
        <v>106</v>
      </c>
      <c r="E124" s="54"/>
      <c r="F124" s="55">
        <v>155.4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55">
        <v>195.54</v>
      </c>
    </row>
    <row r="125" spans="1:24" s="28" customFormat="1" ht="31.5" outlineLevel="6">
      <c r="A125" s="70" t="s">
        <v>178</v>
      </c>
      <c r="B125" s="19" t="s">
        <v>74</v>
      </c>
      <c r="C125" s="19" t="s">
        <v>177</v>
      </c>
      <c r="D125" s="19" t="s">
        <v>5</v>
      </c>
      <c r="E125" s="19"/>
      <c r="F125" s="20">
        <f>F126+F129</f>
        <v>542.8</v>
      </c>
      <c r="G125" s="13">
        <f aca="true" t="shared" si="20" ref="G125:V125">G126</f>
        <v>0</v>
      </c>
      <c r="H125" s="13">
        <f t="shared" si="20"/>
        <v>0</v>
      </c>
      <c r="I125" s="13">
        <f t="shared" si="20"/>
        <v>0</v>
      </c>
      <c r="J125" s="13">
        <f t="shared" si="20"/>
        <v>0</v>
      </c>
      <c r="K125" s="13">
        <f t="shared" si="20"/>
        <v>0</v>
      </c>
      <c r="L125" s="13">
        <f t="shared" si="20"/>
        <v>0</v>
      </c>
      <c r="M125" s="13">
        <f t="shared" si="20"/>
        <v>0</v>
      </c>
      <c r="N125" s="13">
        <f t="shared" si="20"/>
        <v>0</v>
      </c>
      <c r="O125" s="13">
        <f t="shared" si="20"/>
        <v>0</v>
      </c>
      <c r="P125" s="13">
        <f t="shared" si="20"/>
        <v>0</v>
      </c>
      <c r="Q125" s="13">
        <f t="shared" si="20"/>
        <v>0</v>
      </c>
      <c r="R125" s="13">
        <f t="shared" si="20"/>
        <v>0</v>
      </c>
      <c r="S125" s="13">
        <f t="shared" si="20"/>
        <v>0</v>
      </c>
      <c r="T125" s="13">
        <f t="shared" si="20"/>
        <v>0</v>
      </c>
      <c r="U125" s="13">
        <f t="shared" si="20"/>
        <v>0</v>
      </c>
      <c r="V125" s="13">
        <f t="shared" si="20"/>
        <v>0</v>
      </c>
      <c r="X125" s="20">
        <f>X126+X129</f>
        <v>641.3</v>
      </c>
    </row>
    <row r="126" spans="1:24" s="28" customFormat="1" ht="31.5" outlineLevel="6">
      <c r="A126" s="5" t="s">
        <v>100</v>
      </c>
      <c r="B126" s="6" t="s">
        <v>74</v>
      </c>
      <c r="C126" s="6" t="s">
        <v>177</v>
      </c>
      <c r="D126" s="6" t="s">
        <v>99</v>
      </c>
      <c r="E126" s="6"/>
      <c r="F126" s="7">
        <f>F127+F128</f>
        <v>459.3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7">
        <f>X127+X128</f>
        <v>457.7</v>
      </c>
    </row>
    <row r="127" spans="1:24" s="28" customFormat="1" ht="15.75" outlineLevel="6">
      <c r="A127" s="53" t="s">
        <v>96</v>
      </c>
      <c r="B127" s="54" t="s">
        <v>74</v>
      </c>
      <c r="C127" s="54" t="s">
        <v>177</v>
      </c>
      <c r="D127" s="54" t="s">
        <v>95</v>
      </c>
      <c r="E127" s="54"/>
      <c r="F127" s="55">
        <v>456.5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55">
        <v>456.5</v>
      </c>
    </row>
    <row r="128" spans="1:24" s="28" customFormat="1" ht="31.5" outlineLevel="6">
      <c r="A128" s="53" t="s">
        <v>97</v>
      </c>
      <c r="B128" s="54" t="s">
        <v>74</v>
      </c>
      <c r="C128" s="54" t="s">
        <v>177</v>
      </c>
      <c r="D128" s="54" t="s">
        <v>98</v>
      </c>
      <c r="E128" s="54"/>
      <c r="F128" s="55">
        <v>2.8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55">
        <v>1.2</v>
      </c>
    </row>
    <row r="129" spans="1:24" s="28" customFormat="1" ht="31.5" outlineLevel="6">
      <c r="A129" s="5" t="s">
        <v>101</v>
      </c>
      <c r="B129" s="6" t="s">
        <v>74</v>
      </c>
      <c r="C129" s="6" t="s">
        <v>177</v>
      </c>
      <c r="D129" s="6" t="s">
        <v>102</v>
      </c>
      <c r="E129" s="6"/>
      <c r="F129" s="7">
        <f>F130+F131</f>
        <v>83.5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7">
        <f>X130+X131</f>
        <v>183.6</v>
      </c>
    </row>
    <row r="130" spans="1:24" s="28" customFormat="1" ht="31.5" outlineLevel="6">
      <c r="A130" s="53" t="s">
        <v>103</v>
      </c>
      <c r="B130" s="54" t="s">
        <v>74</v>
      </c>
      <c r="C130" s="54" t="s">
        <v>177</v>
      </c>
      <c r="D130" s="54" t="s">
        <v>104</v>
      </c>
      <c r="E130" s="54"/>
      <c r="F130" s="55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5">
        <v>0</v>
      </c>
    </row>
    <row r="131" spans="1:24" s="28" customFormat="1" ht="31.5" outlineLevel="6">
      <c r="A131" s="53" t="s">
        <v>105</v>
      </c>
      <c r="B131" s="54" t="s">
        <v>74</v>
      </c>
      <c r="C131" s="54" t="s">
        <v>177</v>
      </c>
      <c r="D131" s="54" t="s">
        <v>106</v>
      </c>
      <c r="E131" s="54"/>
      <c r="F131" s="55">
        <v>83.5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55">
        <v>183.6</v>
      </c>
    </row>
    <row r="132" spans="1:24" s="28" customFormat="1" ht="31.5" outlineLevel="6">
      <c r="A132" s="70" t="s">
        <v>179</v>
      </c>
      <c r="B132" s="19" t="s">
        <v>74</v>
      </c>
      <c r="C132" s="19" t="s">
        <v>180</v>
      </c>
      <c r="D132" s="19" t="s">
        <v>5</v>
      </c>
      <c r="E132" s="19"/>
      <c r="F132" s="20">
        <f>F133+F135</f>
        <v>652</v>
      </c>
      <c r="G132" s="13">
        <f aca="true" t="shared" si="21" ref="G132:V132">G133</f>
        <v>0</v>
      </c>
      <c r="H132" s="13">
        <f t="shared" si="21"/>
        <v>0</v>
      </c>
      <c r="I132" s="13">
        <f t="shared" si="21"/>
        <v>0</v>
      </c>
      <c r="J132" s="13">
        <f t="shared" si="21"/>
        <v>0</v>
      </c>
      <c r="K132" s="13">
        <f t="shared" si="21"/>
        <v>0</v>
      </c>
      <c r="L132" s="13">
        <f t="shared" si="21"/>
        <v>0</v>
      </c>
      <c r="M132" s="13">
        <f t="shared" si="21"/>
        <v>0</v>
      </c>
      <c r="N132" s="13">
        <f t="shared" si="21"/>
        <v>0</v>
      </c>
      <c r="O132" s="13">
        <f t="shared" si="21"/>
        <v>0</v>
      </c>
      <c r="P132" s="13">
        <f t="shared" si="21"/>
        <v>0</v>
      </c>
      <c r="Q132" s="13">
        <f t="shared" si="21"/>
        <v>0</v>
      </c>
      <c r="R132" s="13">
        <f t="shared" si="21"/>
        <v>0</v>
      </c>
      <c r="S132" s="13">
        <f t="shared" si="21"/>
        <v>0</v>
      </c>
      <c r="T132" s="13">
        <f t="shared" si="21"/>
        <v>0</v>
      </c>
      <c r="U132" s="13">
        <f t="shared" si="21"/>
        <v>0</v>
      </c>
      <c r="V132" s="13">
        <f t="shared" si="21"/>
        <v>0</v>
      </c>
      <c r="X132" s="20">
        <f>X133+X135</f>
        <v>678.0799999999999</v>
      </c>
    </row>
    <row r="133" spans="1:24" s="28" customFormat="1" ht="31.5" outlineLevel="6">
      <c r="A133" s="5" t="s">
        <v>100</v>
      </c>
      <c r="B133" s="6" t="s">
        <v>74</v>
      </c>
      <c r="C133" s="6" t="s">
        <v>180</v>
      </c>
      <c r="D133" s="6" t="s">
        <v>99</v>
      </c>
      <c r="E133" s="6"/>
      <c r="F133" s="7">
        <f>F134</f>
        <v>619.4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7">
        <f>X134</f>
        <v>619.4</v>
      </c>
    </row>
    <row r="134" spans="1:24" s="28" customFormat="1" ht="15.75" outlineLevel="6">
      <c r="A134" s="53" t="s">
        <v>96</v>
      </c>
      <c r="B134" s="54" t="s">
        <v>74</v>
      </c>
      <c r="C134" s="54" t="s">
        <v>180</v>
      </c>
      <c r="D134" s="54" t="s">
        <v>95</v>
      </c>
      <c r="E134" s="58"/>
      <c r="F134" s="55">
        <v>619.4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X134" s="55">
        <v>619.4</v>
      </c>
    </row>
    <row r="135" spans="1:24" s="28" customFormat="1" ht="31.5" outlineLevel="6">
      <c r="A135" s="5" t="s">
        <v>101</v>
      </c>
      <c r="B135" s="6" t="s">
        <v>74</v>
      </c>
      <c r="C135" s="6" t="s">
        <v>180</v>
      </c>
      <c r="D135" s="6" t="s">
        <v>102</v>
      </c>
      <c r="E135" s="51"/>
      <c r="F135" s="7">
        <f>F136+F137</f>
        <v>32.6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X135" s="7">
        <f>X136+X137</f>
        <v>58.68</v>
      </c>
    </row>
    <row r="136" spans="1:24" s="28" customFormat="1" ht="31.5" outlineLevel="6">
      <c r="A136" s="53" t="s">
        <v>103</v>
      </c>
      <c r="B136" s="54" t="s">
        <v>74</v>
      </c>
      <c r="C136" s="54" t="s">
        <v>180</v>
      </c>
      <c r="D136" s="54" t="s">
        <v>104</v>
      </c>
      <c r="E136" s="58"/>
      <c r="F136" s="55">
        <v>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X136" s="55">
        <v>0</v>
      </c>
    </row>
    <row r="137" spans="1:24" s="28" customFormat="1" ht="31.5" outlineLevel="6">
      <c r="A137" s="53" t="s">
        <v>105</v>
      </c>
      <c r="B137" s="54" t="s">
        <v>74</v>
      </c>
      <c r="C137" s="54" t="s">
        <v>180</v>
      </c>
      <c r="D137" s="54" t="s">
        <v>106</v>
      </c>
      <c r="E137" s="58"/>
      <c r="F137" s="55">
        <v>32.6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X137" s="55">
        <v>58.68</v>
      </c>
    </row>
    <row r="138" spans="1:24" s="28" customFormat="1" ht="15.75" outlineLevel="6">
      <c r="A138" s="14" t="s">
        <v>181</v>
      </c>
      <c r="B138" s="12" t="s">
        <v>74</v>
      </c>
      <c r="C138" s="12" t="s">
        <v>6</v>
      </c>
      <c r="D138" s="12" t="s">
        <v>5</v>
      </c>
      <c r="E138" s="12"/>
      <c r="F138" s="13">
        <f>F146+F153+F139</f>
        <v>40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X138" s="13">
        <f>X146+X153+X139</f>
        <v>0</v>
      </c>
    </row>
    <row r="139" spans="1:24" s="28" customFormat="1" ht="47.25" outlineLevel="6">
      <c r="A139" s="70" t="s">
        <v>310</v>
      </c>
      <c r="B139" s="68" t="s">
        <v>74</v>
      </c>
      <c r="C139" s="68" t="s">
        <v>307</v>
      </c>
      <c r="D139" s="68" t="s">
        <v>5</v>
      </c>
      <c r="E139" s="68"/>
      <c r="F139" s="69">
        <f>F140+F143</f>
        <v>0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X139" s="69">
        <f>X140+X143</f>
        <v>0</v>
      </c>
    </row>
    <row r="140" spans="1:24" s="28" customFormat="1" ht="33.75" customHeight="1" outlineLevel="6">
      <c r="A140" s="5" t="s">
        <v>308</v>
      </c>
      <c r="B140" s="6" t="s">
        <v>74</v>
      </c>
      <c r="C140" s="6" t="s">
        <v>305</v>
      </c>
      <c r="D140" s="6" t="s">
        <v>5</v>
      </c>
      <c r="E140" s="12"/>
      <c r="F140" s="7">
        <f>F141</f>
        <v>0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X140" s="7">
        <f>X141</f>
        <v>0</v>
      </c>
    </row>
    <row r="141" spans="1:24" s="28" customFormat="1" ht="31.5" outlineLevel="6">
      <c r="A141" s="53" t="s">
        <v>101</v>
      </c>
      <c r="B141" s="54" t="s">
        <v>74</v>
      </c>
      <c r="C141" s="54" t="s">
        <v>305</v>
      </c>
      <c r="D141" s="54" t="s">
        <v>102</v>
      </c>
      <c r="E141" s="12"/>
      <c r="F141" s="55">
        <f>F142</f>
        <v>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X141" s="55">
        <f>X142</f>
        <v>0</v>
      </c>
    </row>
    <row r="142" spans="1:24" s="28" customFormat="1" ht="31.5" outlineLevel="6">
      <c r="A142" s="53" t="s">
        <v>105</v>
      </c>
      <c r="B142" s="54" t="s">
        <v>74</v>
      </c>
      <c r="C142" s="54" t="s">
        <v>305</v>
      </c>
      <c r="D142" s="54" t="s">
        <v>106</v>
      </c>
      <c r="E142" s="12"/>
      <c r="F142" s="55">
        <v>0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X142" s="55">
        <v>0</v>
      </c>
    </row>
    <row r="143" spans="1:24" s="28" customFormat="1" ht="47.25" outlineLevel="6">
      <c r="A143" s="5" t="s">
        <v>309</v>
      </c>
      <c r="B143" s="6" t="s">
        <v>74</v>
      </c>
      <c r="C143" s="6" t="s">
        <v>306</v>
      </c>
      <c r="D143" s="6" t="s">
        <v>5</v>
      </c>
      <c r="E143" s="12"/>
      <c r="F143" s="7">
        <f>F144</f>
        <v>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X143" s="7">
        <f>X144</f>
        <v>0</v>
      </c>
    </row>
    <row r="144" spans="1:24" s="28" customFormat="1" ht="31.5" outlineLevel="6">
      <c r="A144" s="53" t="s">
        <v>101</v>
      </c>
      <c r="B144" s="54" t="s">
        <v>74</v>
      </c>
      <c r="C144" s="54" t="s">
        <v>306</v>
      </c>
      <c r="D144" s="54" t="s">
        <v>102</v>
      </c>
      <c r="E144" s="12"/>
      <c r="F144" s="55">
        <f>F145</f>
        <v>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X144" s="55">
        <f>X145</f>
        <v>0</v>
      </c>
    </row>
    <row r="145" spans="1:24" s="28" customFormat="1" ht="31.5" outlineLevel="6">
      <c r="A145" s="53" t="s">
        <v>105</v>
      </c>
      <c r="B145" s="54" t="s">
        <v>74</v>
      </c>
      <c r="C145" s="54" t="s">
        <v>306</v>
      </c>
      <c r="D145" s="54" t="s">
        <v>106</v>
      </c>
      <c r="E145" s="12"/>
      <c r="F145" s="55">
        <v>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X145" s="55">
        <v>0</v>
      </c>
    </row>
    <row r="146" spans="1:24" s="28" customFormat="1" ht="31.5" outlineLevel="6">
      <c r="A146" s="56" t="s">
        <v>186</v>
      </c>
      <c r="B146" s="19" t="s">
        <v>74</v>
      </c>
      <c r="C146" s="19" t="s">
        <v>49</v>
      </c>
      <c r="D146" s="19" t="s">
        <v>5</v>
      </c>
      <c r="E146" s="19"/>
      <c r="F146" s="20">
        <f>F147+F150</f>
        <v>40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X146" s="20">
        <f>X147+X150</f>
        <v>0</v>
      </c>
    </row>
    <row r="147" spans="1:24" s="28" customFormat="1" ht="47.25" outlineLevel="6">
      <c r="A147" s="5" t="s">
        <v>183</v>
      </c>
      <c r="B147" s="6" t="s">
        <v>74</v>
      </c>
      <c r="C147" s="6" t="s">
        <v>182</v>
      </c>
      <c r="D147" s="6" t="s">
        <v>5</v>
      </c>
      <c r="E147" s="6"/>
      <c r="F147" s="7">
        <f>F148</f>
        <v>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X147" s="7">
        <f>X148</f>
        <v>0</v>
      </c>
    </row>
    <row r="148" spans="1:24" s="28" customFormat="1" ht="31.5" outlineLevel="6">
      <c r="A148" s="53" t="s">
        <v>101</v>
      </c>
      <c r="B148" s="54" t="s">
        <v>74</v>
      </c>
      <c r="C148" s="54" t="s">
        <v>182</v>
      </c>
      <c r="D148" s="54" t="s">
        <v>102</v>
      </c>
      <c r="E148" s="54"/>
      <c r="F148" s="55">
        <f>F149</f>
        <v>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X148" s="55">
        <f>X149</f>
        <v>0</v>
      </c>
    </row>
    <row r="149" spans="1:24" s="28" customFormat="1" ht="31.5" outlineLevel="6">
      <c r="A149" s="53" t="s">
        <v>105</v>
      </c>
      <c r="B149" s="54" t="s">
        <v>74</v>
      </c>
      <c r="C149" s="54" t="s">
        <v>182</v>
      </c>
      <c r="D149" s="54" t="s">
        <v>106</v>
      </c>
      <c r="E149" s="54"/>
      <c r="F149" s="55">
        <v>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X149" s="55">
        <v>0</v>
      </c>
    </row>
    <row r="150" spans="1:24" s="28" customFormat="1" ht="31.5" outlineLevel="6">
      <c r="A150" s="5" t="s">
        <v>184</v>
      </c>
      <c r="B150" s="6" t="s">
        <v>74</v>
      </c>
      <c r="C150" s="6" t="s">
        <v>185</v>
      </c>
      <c r="D150" s="6" t="s">
        <v>5</v>
      </c>
      <c r="E150" s="6"/>
      <c r="F150" s="7">
        <f>F151</f>
        <v>40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X150" s="7">
        <f>X151</f>
        <v>0</v>
      </c>
    </row>
    <row r="151" spans="1:24" s="28" customFormat="1" ht="31.5" outlineLevel="6">
      <c r="A151" s="53" t="s">
        <v>101</v>
      </c>
      <c r="B151" s="54" t="s">
        <v>74</v>
      </c>
      <c r="C151" s="54" t="s">
        <v>185</v>
      </c>
      <c r="D151" s="54" t="s">
        <v>102</v>
      </c>
      <c r="E151" s="54"/>
      <c r="F151" s="55">
        <f>F152</f>
        <v>40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X151" s="55">
        <f>X152</f>
        <v>0</v>
      </c>
    </row>
    <row r="152" spans="1:24" s="28" customFormat="1" ht="31.5" outlineLevel="6">
      <c r="A152" s="53" t="s">
        <v>105</v>
      </c>
      <c r="B152" s="54" t="s">
        <v>74</v>
      </c>
      <c r="C152" s="54" t="s">
        <v>185</v>
      </c>
      <c r="D152" s="54" t="s">
        <v>106</v>
      </c>
      <c r="E152" s="54"/>
      <c r="F152" s="55">
        <v>40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X152" s="55">
        <v>0</v>
      </c>
    </row>
    <row r="153" spans="1:24" s="28" customFormat="1" ht="31.5" outlineLevel="6">
      <c r="A153" s="56" t="s">
        <v>125</v>
      </c>
      <c r="B153" s="19" t="s">
        <v>74</v>
      </c>
      <c r="C153" s="19" t="s">
        <v>187</v>
      </c>
      <c r="D153" s="19" t="s">
        <v>5</v>
      </c>
      <c r="E153" s="19"/>
      <c r="F153" s="20">
        <f>F154</f>
        <v>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X153" s="20">
        <f>X154</f>
        <v>0</v>
      </c>
    </row>
    <row r="154" spans="1:24" s="28" customFormat="1" ht="47.25" outlineLevel="6">
      <c r="A154" s="5" t="s">
        <v>188</v>
      </c>
      <c r="B154" s="6" t="s">
        <v>74</v>
      </c>
      <c r="C154" s="6" t="s">
        <v>189</v>
      </c>
      <c r="D154" s="6" t="s">
        <v>5</v>
      </c>
      <c r="E154" s="6"/>
      <c r="F154" s="7">
        <f>F155</f>
        <v>0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X154" s="7">
        <f>X155</f>
        <v>0</v>
      </c>
    </row>
    <row r="155" spans="1:24" s="28" customFormat="1" ht="31.5" outlineLevel="6">
      <c r="A155" s="53" t="s">
        <v>101</v>
      </c>
      <c r="B155" s="54" t="s">
        <v>74</v>
      </c>
      <c r="C155" s="54" t="s">
        <v>189</v>
      </c>
      <c r="D155" s="54" t="s">
        <v>102</v>
      </c>
      <c r="E155" s="54"/>
      <c r="F155" s="55">
        <f>F156</f>
        <v>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X155" s="55">
        <f>X156</f>
        <v>0</v>
      </c>
    </row>
    <row r="156" spans="1:24" s="28" customFormat="1" ht="31.5" outlineLevel="6">
      <c r="A156" s="53" t="s">
        <v>105</v>
      </c>
      <c r="B156" s="54" t="s">
        <v>74</v>
      </c>
      <c r="C156" s="54" t="s">
        <v>189</v>
      </c>
      <c r="D156" s="54" t="s">
        <v>106</v>
      </c>
      <c r="E156" s="54"/>
      <c r="F156" s="55">
        <v>0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X156" s="55">
        <v>0</v>
      </c>
    </row>
    <row r="157" spans="1:24" s="28" customFormat="1" ht="15.75" outlineLevel="6">
      <c r="A157" s="71" t="s">
        <v>191</v>
      </c>
      <c r="B157" s="34" t="s">
        <v>192</v>
      </c>
      <c r="C157" s="34" t="s">
        <v>6</v>
      </c>
      <c r="D157" s="34" t="s">
        <v>5</v>
      </c>
      <c r="E157" s="49"/>
      <c r="F157" s="72">
        <f>F158</f>
        <v>1521.6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X157" s="72">
        <f>X158</f>
        <v>1452.8</v>
      </c>
    </row>
    <row r="158" spans="1:26" ht="15.75" outlineLevel="6">
      <c r="A158" s="73" t="s">
        <v>86</v>
      </c>
      <c r="B158" s="9" t="s">
        <v>87</v>
      </c>
      <c r="C158" s="9" t="s">
        <v>6</v>
      </c>
      <c r="D158" s="9" t="s">
        <v>5</v>
      </c>
      <c r="E158" s="74" t="s">
        <v>5</v>
      </c>
      <c r="F158" s="75">
        <f>F159</f>
        <v>1521.6</v>
      </c>
      <c r="G158" s="35" t="e">
        <f>#REF!</f>
        <v>#REF!</v>
      </c>
      <c r="H158" s="35" t="e">
        <f>#REF!</f>
        <v>#REF!</v>
      </c>
      <c r="I158" s="35" t="e">
        <f>#REF!</f>
        <v>#REF!</v>
      </c>
      <c r="J158" s="35" t="e">
        <f>#REF!</f>
        <v>#REF!</v>
      </c>
      <c r="K158" s="35" t="e">
        <f>#REF!</f>
        <v>#REF!</v>
      </c>
      <c r="L158" s="35" t="e">
        <f>#REF!</f>
        <v>#REF!</v>
      </c>
      <c r="M158" s="35" t="e">
        <f>#REF!</f>
        <v>#REF!</v>
      </c>
      <c r="N158" s="35" t="e">
        <f>#REF!</f>
        <v>#REF!</v>
      </c>
      <c r="O158" s="35" t="e">
        <f>#REF!</f>
        <v>#REF!</v>
      </c>
      <c r="P158" s="35" t="e">
        <f>#REF!</f>
        <v>#REF!</v>
      </c>
      <c r="Q158" s="35" t="e">
        <f>#REF!</f>
        <v>#REF!</v>
      </c>
      <c r="R158" s="35" t="e">
        <f>#REF!</f>
        <v>#REF!</v>
      </c>
      <c r="S158" s="35" t="e">
        <f>#REF!</f>
        <v>#REF!</v>
      </c>
      <c r="T158" s="35" t="e">
        <f>#REF!</f>
        <v>#REF!</v>
      </c>
      <c r="U158" s="35" t="e">
        <f>#REF!</f>
        <v>#REF!</v>
      </c>
      <c r="V158" s="40" t="e">
        <f>#REF!</f>
        <v>#REF!</v>
      </c>
      <c r="W158" s="52"/>
      <c r="X158" s="75">
        <f>X159</f>
        <v>1452.8</v>
      </c>
      <c r="Y158" s="44"/>
      <c r="Z158" s="45"/>
    </row>
    <row r="159" spans="1:26" ht="31.5" outlineLevel="6">
      <c r="A159" s="22" t="s">
        <v>157</v>
      </c>
      <c r="B159" s="12" t="s">
        <v>87</v>
      </c>
      <c r="C159" s="12" t="s">
        <v>158</v>
      </c>
      <c r="D159" s="12" t="s">
        <v>5</v>
      </c>
      <c r="E159" s="50"/>
      <c r="F159" s="36">
        <f>F160</f>
        <v>1521.6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41"/>
      <c r="W159" s="46"/>
      <c r="X159" s="36">
        <f>X160</f>
        <v>1452.8</v>
      </c>
      <c r="Y159" s="47"/>
      <c r="Z159" s="45"/>
    </row>
    <row r="160" spans="1:26" ht="31.5" outlineLevel="6">
      <c r="A160" s="22" t="s">
        <v>162</v>
      </c>
      <c r="B160" s="12" t="s">
        <v>87</v>
      </c>
      <c r="C160" s="12" t="s">
        <v>159</v>
      </c>
      <c r="D160" s="12" t="s">
        <v>5</v>
      </c>
      <c r="E160" s="50"/>
      <c r="F160" s="36">
        <f>F161</f>
        <v>1521.6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41"/>
      <c r="W160" s="46"/>
      <c r="X160" s="36">
        <f>X161</f>
        <v>1452.8</v>
      </c>
      <c r="Y160" s="47"/>
      <c r="Z160" s="45"/>
    </row>
    <row r="161" spans="1:26" ht="31.5" outlineLevel="6">
      <c r="A161" s="59" t="s">
        <v>43</v>
      </c>
      <c r="B161" s="19" t="s">
        <v>87</v>
      </c>
      <c r="C161" s="19" t="s">
        <v>190</v>
      </c>
      <c r="D161" s="19" t="s">
        <v>5</v>
      </c>
      <c r="E161" s="60" t="s">
        <v>5</v>
      </c>
      <c r="F161" s="61">
        <f>F162</f>
        <v>1521.6</v>
      </c>
      <c r="G161" s="37">
        <f>G162</f>
        <v>1397.92</v>
      </c>
      <c r="H161" s="37">
        <f aca="true" t="shared" si="22" ref="H161:V161">H162</f>
        <v>0</v>
      </c>
      <c r="I161" s="37">
        <f t="shared" si="22"/>
        <v>0</v>
      </c>
      <c r="J161" s="37">
        <f t="shared" si="22"/>
        <v>0</v>
      </c>
      <c r="K161" s="37">
        <f t="shared" si="22"/>
        <v>0</v>
      </c>
      <c r="L161" s="37">
        <f t="shared" si="22"/>
        <v>0</v>
      </c>
      <c r="M161" s="37">
        <f t="shared" si="22"/>
        <v>0</v>
      </c>
      <c r="N161" s="37">
        <f t="shared" si="22"/>
        <v>0</v>
      </c>
      <c r="O161" s="37">
        <f t="shared" si="22"/>
        <v>0</v>
      </c>
      <c r="P161" s="37">
        <f t="shared" si="22"/>
        <v>0</v>
      </c>
      <c r="Q161" s="37">
        <f t="shared" si="22"/>
        <v>0</v>
      </c>
      <c r="R161" s="37">
        <f t="shared" si="22"/>
        <v>0</v>
      </c>
      <c r="S161" s="37">
        <f t="shared" si="22"/>
        <v>0</v>
      </c>
      <c r="T161" s="37">
        <f t="shared" si="22"/>
        <v>0</v>
      </c>
      <c r="U161" s="37">
        <f t="shared" si="22"/>
        <v>0</v>
      </c>
      <c r="V161" s="42">
        <f t="shared" si="22"/>
        <v>0</v>
      </c>
      <c r="W161" s="43"/>
      <c r="X161" s="61">
        <f>X162</f>
        <v>1452.8</v>
      </c>
      <c r="Y161" s="44"/>
      <c r="Z161" s="45"/>
    </row>
    <row r="162" spans="1:26" ht="15.75" outlineLevel="6">
      <c r="A162" s="27" t="s">
        <v>126</v>
      </c>
      <c r="B162" s="6" t="s">
        <v>87</v>
      </c>
      <c r="C162" s="6" t="s">
        <v>190</v>
      </c>
      <c r="D162" s="6" t="s">
        <v>127</v>
      </c>
      <c r="E162" s="51" t="s">
        <v>19</v>
      </c>
      <c r="F162" s="37">
        <v>1521.6</v>
      </c>
      <c r="G162" s="37">
        <v>1397.92</v>
      </c>
      <c r="H162" s="38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39"/>
      <c r="W162" s="43"/>
      <c r="X162" s="37">
        <v>1452.8</v>
      </c>
      <c r="Y162" s="48"/>
      <c r="Z162" s="45"/>
    </row>
    <row r="163" spans="1:24" s="28" customFormat="1" ht="32.25" customHeight="1" outlineLevel="6">
      <c r="A163" s="16" t="s">
        <v>62</v>
      </c>
      <c r="B163" s="17" t="s">
        <v>61</v>
      </c>
      <c r="C163" s="17" t="s">
        <v>6</v>
      </c>
      <c r="D163" s="17" t="s">
        <v>5</v>
      </c>
      <c r="E163" s="17"/>
      <c r="F163" s="18">
        <f aca="true" t="shared" si="23" ref="F163:F168">F164</f>
        <v>50</v>
      </c>
      <c r="G163" s="18">
        <f aca="true" t="shared" si="24" ref="G163:V163">G164</f>
        <v>0</v>
      </c>
      <c r="H163" s="18">
        <f t="shared" si="24"/>
        <v>0</v>
      </c>
      <c r="I163" s="18">
        <f t="shared" si="24"/>
        <v>0</v>
      </c>
      <c r="J163" s="18">
        <f t="shared" si="24"/>
        <v>0</v>
      </c>
      <c r="K163" s="18">
        <f t="shared" si="24"/>
        <v>0</v>
      </c>
      <c r="L163" s="18">
        <f t="shared" si="24"/>
        <v>0</v>
      </c>
      <c r="M163" s="18">
        <f t="shared" si="24"/>
        <v>0</v>
      </c>
      <c r="N163" s="18">
        <f t="shared" si="24"/>
        <v>0</v>
      </c>
      <c r="O163" s="18">
        <f t="shared" si="24"/>
        <v>0</v>
      </c>
      <c r="P163" s="18">
        <f t="shared" si="24"/>
        <v>0</v>
      </c>
      <c r="Q163" s="18">
        <f t="shared" si="24"/>
        <v>0</v>
      </c>
      <c r="R163" s="18">
        <f t="shared" si="24"/>
        <v>0</v>
      </c>
      <c r="S163" s="18">
        <f t="shared" si="24"/>
        <v>0</v>
      </c>
      <c r="T163" s="18">
        <f t="shared" si="24"/>
        <v>0</v>
      </c>
      <c r="U163" s="18">
        <f t="shared" si="24"/>
        <v>0</v>
      </c>
      <c r="V163" s="18">
        <f t="shared" si="24"/>
        <v>0</v>
      </c>
      <c r="X163" s="18">
        <f aca="true" t="shared" si="25" ref="X163:X168">X164</f>
        <v>50</v>
      </c>
    </row>
    <row r="164" spans="1:24" s="28" customFormat="1" ht="48" customHeight="1" outlineLevel="3">
      <c r="A164" s="8" t="s">
        <v>35</v>
      </c>
      <c r="B164" s="9" t="s">
        <v>11</v>
      </c>
      <c r="C164" s="9" t="s">
        <v>6</v>
      </c>
      <c r="D164" s="9" t="s">
        <v>5</v>
      </c>
      <c r="E164" s="9"/>
      <c r="F164" s="10">
        <f t="shared" si="23"/>
        <v>50</v>
      </c>
      <c r="G164" s="10">
        <f aca="true" t="shared" si="26" ref="G164:V164">G166</f>
        <v>0</v>
      </c>
      <c r="H164" s="10">
        <f t="shared" si="26"/>
        <v>0</v>
      </c>
      <c r="I164" s="10">
        <f t="shared" si="26"/>
        <v>0</v>
      </c>
      <c r="J164" s="10">
        <f t="shared" si="26"/>
        <v>0</v>
      </c>
      <c r="K164" s="10">
        <f t="shared" si="26"/>
        <v>0</v>
      </c>
      <c r="L164" s="10">
        <f t="shared" si="26"/>
        <v>0</v>
      </c>
      <c r="M164" s="10">
        <f t="shared" si="26"/>
        <v>0</v>
      </c>
      <c r="N164" s="10">
        <f t="shared" si="26"/>
        <v>0</v>
      </c>
      <c r="O164" s="10">
        <f t="shared" si="26"/>
        <v>0</v>
      </c>
      <c r="P164" s="10">
        <f t="shared" si="26"/>
        <v>0</v>
      </c>
      <c r="Q164" s="10">
        <f t="shared" si="26"/>
        <v>0</v>
      </c>
      <c r="R164" s="10">
        <f t="shared" si="26"/>
        <v>0</v>
      </c>
      <c r="S164" s="10">
        <f t="shared" si="26"/>
        <v>0</v>
      </c>
      <c r="T164" s="10">
        <f t="shared" si="26"/>
        <v>0</v>
      </c>
      <c r="U164" s="10">
        <f t="shared" si="26"/>
        <v>0</v>
      </c>
      <c r="V164" s="10">
        <f t="shared" si="26"/>
        <v>0</v>
      </c>
      <c r="X164" s="10">
        <f t="shared" si="25"/>
        <v>50</v>
      </c>
    </row>
    <row r="165" spans="1:24" s="28" customFormat="1" ht="34.5" customHeight="1" outlineLevel="3">
      <c r="A165" s="22" t="s">
        <v>157</v>
      </c>
      <c r="B165" s="9" t="s">
        <v>11</v>
      </c>
      <c r="C165" s="9" t="s">
        <v>158</v>
      </c>
      <c r="D165" s="9" t="s">
        <v>5</v>
      </c>
      <c r="E165" s="9"/>
      <c r="F165" s="10">
        <f t="shared" si="23"/>
        <v>50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X165" s="10">
        <f t="shared" si="25"/>
        <v>50</v>
      </c>
    </row>
    <row r="166" spans="1:24" s="28" customFormat="1" ht="30.75" customHeight="1" outlineLevel="3">
      <c r="A166" s="22" t="s">
        <v>162</v>
      </c>
      <c r="B166" s="12" t="s">
        <v>11</v>
      </c>
      <c r="C166" s="12" t="s">
        <v>159</v>
      </c>
      <c r="D166" s="12" t="s">
        <v>5</v>
      </c>
      <c r="E166" s="12"/>
      <c r="F166" s="13">
        <f t="shared" si="23"/>
        <v>50</v>
      </c>
      <c r="G166" s="13">
        <f aca="true" t="shared" si="27" ref="G166:V167">G167</f>
        <v>0</v>
      </c>
      <c r="H166" s="13">
        <f t="shared" si="27"/>
        <v>0</v>
      </c>
      <c r="I166" s="13">
        <f t="shared" si="27"/>
        <v>0</v>
      </c>
      <c r="J166" s="13">
        <f t="shared" si="27"/>
        <v>0</v>
      </c>
      <c r="K166" s="13">
        <f t="shared" si="27"/>
        <v>0</v>
      </c>
      <c r="L166" s="13">
        <f t="shared" si="27"/>
        <v>0</v>
      </c>
      <c r="M166" s="13">
        <f t="shared" si="27"/>
        <v>0</v>
      </c>
      <c r="N166" s="13">
        <f t="shared" si="27"/>
        <v>0</v>
      </c>
      <c r="O166" s="13">
        <f t="shared" si="27"/>
        <v>0</v>
      </c>
      <c r="P166" s="13">
        <f t="shared" si="27"/>
        <v>0</v>
      </c>
      <c r="Q166" s="13">
        <f t="shared" si="27"/>
        <v>0</v>
      </c>
      <c r="R166" s="13">
        <f t="shared" si="27"/>
        <v>0</v>
      </c>
      <c r="S166" s="13">
        <f t="shared" si="27"/>
        <v>0</v>
      </c>
      <c r="T166" s="13">
        <f t="shared" si="27"/>
        <v>0</v>
      </c>
      <c r="U166" s="13">
        <f t="shared" si="27"/>
        <v>0</v>
      </c>
      <c r="V166" s="13">
        <f t="shared" si="27"/>
        <v>0</v>
      </c>
      <c r="X166" s="13">
        <f t="shared" si="25"/>
        <v>50</v>
      </c>
    </row>
    <row r="167" spans="1:24" s="28" customFormat="1" ht="32.25" customHeight="1" outlineLevel="4">
      <c r="A167" s="56" t="s">
        <v>193</v>
      </c>
      <c r="B167" s="19" t="s">
        <v>11</v>
      </c>
      <c r="C167" s="19" t="s">
        <v>194</v>
      </c>
      <c r="D167" s="19" t="s">
        <v>5</v>
      </c>
      <c r="E167" s="19"/>
      <c r="F167" s="20">
        <f t="shared" si="23"/>
        <v>50</v>
      </c>
      <c r="G167" s="7">
        <f t="shared" si="27"/>
        <v>0</v>
      </c>
      <c r="H167" s="7">
        <f t="shared" si="27"/>
        <v>0</v>
      </c>
      <c r="I167" s="7">
        <f t="shared" si="27"/>
        <v>0</v>
      </c>
      <c r="J167" s="7">
        <f t="shared" si="27"/>
        <v>0</v>
      </c>
      <c r="K167" s="7">
        <f t="shared" si="27"/>
        <v>0</v>
      </c>
      <c r="L167" s="7">
        <f t="shared" si="27"/>
        <v>0</v>
      </c>
      <c r="M167" s="7">
        <f t="shared" si="27"/>
        <v>0</v>
      </c>
      <c r="N167" s="7">
        <f t="shared" si="27"/>
        <v>0</v>
      </c>
      <c r="O167" s="7">
        <f t="shared" si="27"/>
        <v>0</v>
      </c>
      <c r="P167" s="7">
        <f t="shared" si="27"/>
        <v>0</v>
      </c>
      <c r="Q167" s="7">
        <f t="shared" si="27"/>
        <v>0</v>
      </c>
      <c r="R167" s="7">
        <f t="shared" si="27"/>
        <v>0</v>
      </c>
      <c r="S167" s="7">
        <f t="shared" si="27"/>
        <v>0</v>
      </c>
      <c r="T167" s="7">
        <f t="shared" si="27"/>
        <v>0</v>
      </c>
      <c r="U167" s="7">
        <f t="shared" si="27"/>
        <v>0</v>
      </c>
      <c r="V167" s="7">
        <f t="shared" si="27"/>
        <v>0</v>
      </c>
      <c r="X167" s="20">
        <f t="shared" si="25"/>
        <v>50</v>
      </c>
    </row>
    <row r="168" spans="1:24" s="28" customFormat="1" ht="31.5" outlineLevel="5">
      <c r="A168" s="5" t="s">
        <v>101</v>
      </c>
      <c r="B168" s="6" t="s">
        <v>11</v>
      </c>
      <c r="C168" s="6" t="s">
        <v>194</v>
      </c>
      <c r="D168" s="6" t="s">
        <v>102</v>
      </c>
      <c r="E168" s="6"/>
      <c r="F168" s="7">
        <f t="shared" si="23"/>
        <v>50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X168" s="7">
        <f t="shared" si="25"/>
        <v>50</v>
      </c>
    </row>
    <row r="169" spans="1:24" s="28" customFormat="1" ht="31.5" outlineLevel="5">
      <c r="A169" s="53" t="s">
        <v>105</v>
      </c>
      <c r="B169" s="54" t="s">
        <v>11</v>
      </c>
      <c r="C169" s="54" t="s">
        <v>194</v>
      </c>
      <c r="D169" s="54" t="s">
        <v>106</v>
      </c>
      <c r="E169" s="54"/>
      <c r="F169" s="55">
        <v>50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X169" s="55">
        <v>50</v>
      </c>
    </row>
    <row r="170" spans="1:24" s="28" customFormat="1" ht="18.75" outlineLevel="6">
      <c r="A170" s="16" t="s">
        <v>60</v>
      </c>
      <c r="B170" s="17" t="s">
        <v>59</v>
      </c>
      <c r="C170" s="17" t="s">
        <v>6</v>
      </c>
      <c r="D170" s="17" t="s">
        <v>5</v>
      </c>
      <c r="E170" s="17"/>
      <c r="F170" s="87">
        <f>F177+F189+F171</f>
        <v>12600.96</v>
      </c>
      <c r="G170" s="18" t="e">
        <f aca="true" t="shared" si="28" ref="G170:V170">G177+G189</f>
        <v>#REF!</v>
      </c>
      <c r="H170" s="18" t="e">
        <f t="shared" si="28"/>
        <v>#REF!</v>
      </c>
      <c r="I170" s="18" t="e">
        <f t="shared" si="28"/>
        <v>#REF!</v>
      </c>
      <c r="J170" s="18" t="e">
        <f t="shared" si="28"/>
        <v>#REF!</v>
      </c>
      <c r="K170" s="18" t="e">
        <f t="shared" si="28"/>
        <v>#REF!</v>
      </c>
      <c r="L170" s="18" t="e">
        <f t="shared" si="28"/>
        <v>#REF!</v>
      </c>
      <c r="M170" s="18" t="e">
        <f t="shared" si="28"/>
        <v>#REF!</v>
      </c>
      <c r="N170" s="18" t="e">
        <f t="shared" si="28"/>
        <v>#REF!</v>
      </c>
      <c r="O170" s="18" t="e">
        <f t="shared" si="28"/>
        <v>#REF!</v>
      </c>
      <c r="P170" s="18" t="e">
        <f t="shared" si="28"/>
        <v>#REF!</v>
      </c>
      <c r="Q170" s="18" t="e">
        <f t="shared" si="28"/>
        <v>#REF!</v>
      </c>
      <c r="R170" s="18" t="e">
        <f t="shared" si="28"/>
        <v>#REF!</v>
      </c>
      <c r="S170" s="18" t="e">
        <f t="shared" si="28"/>
        <v>#REF!</v>
      </c>
      <c r="T170" s="18" t="e">
        <f t="shared" si="28"/>
        <v>#REF!</v>
      </c>
      <c r="U170" s="18" t="e">
        <f t="shared" si="28"/>
        <v>#REF!</v>
      </c>
      <c r="V170" s="18" t="e">
        <f t="shared" si="28"/>
        <v>#REF!</v>
      </c>
      <c r="X170" s="87">
        <f>X177+X189+X171</f>
        <v>12600.96</v>
      </c>
    </row>
    <row r="171" spans="1:24" s="28" customFormat="1" ht="18.75" outlineLevel="6">
      <c r="A171" s="76" t="s">
        <v>336</v>
      </c>
      <c r="B171" s="9" t="s">
        <v>338</v>
      </c>
      <c r="C171" s="9" t="s">
        <v>6</v>
      </c>
      <c r="D171" s="9" t="s">
        <v>5</v>
      </c>
      <c r="E171" s="9"/>
      <c r="F171" s="88">
        <f>F172</f>
        <v>400.96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X171" s="88">
        <f>X172</f>
        <v>400.96</v>
      </c>
    </row>
    <row r="172" spans="1:24" s="28" customFormat="1" ht="31.5" outlineLevel="6">
      <c r="A172" s="22" t="s">
        <v>157</v>
      </c>
      <c r="B172" s="9" t="s">
        <v>338</v>
      </c>
      <c r="C172" s="9" t="s">
        <v>158</v>
      </c>
      <c r="D172" s="9" t="s">
        <v>5</v>
      </c>
      <c r="E172" s="9"/>
      <c r="F172" s="88">
        <f>F173</f>
        <v>400.96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X172" s="88">
        <f>X173</f>
        <v>400.96</v>
      </c>
    </row>
    <row r="173" spans="1:24" s="28" customFormat="1" ht="31.5" outlineLevel="6">
      <c r="A173" s="22" t="s">
        <v>162</v>
      </c>
      <c r="B173" s="9" t="s">
        <v>338</v>
      </c>
      <c r="C173" s="9" t="s">
        <v>159</v>
      </c>
      <c r="D173" s="9" t="s">
        <v>5</v>
      </c>
      <c r="E173" s="9"/>
      <c r="F173" s="88">
        <f>F174</f>
        <v>400.96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X173" s="88">
        <f>X174</f>
        <v>400.96</v>
      </c>
    </row>
    <row r="174" spans="1:24" s="28" customFormat="1" ht="63" outlineLevel="6">
      <c r="A174" s="70" t="s">
        <v>337</v>
      </c>
      <c r="B174" s="19" t="s">
        <v>338</v>
      </c>
      <c r="C174" s="19" t="s">
        <v>339</v>
      </c>
      <c r="D174" s="19" t="s">
        <v>5</v>
      </c>
      <c r="E174" s="19"/>
      <c r="F174" s="90">
        <f>F175</f>
        <v>400.96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X174" s="90">
        <f>X175</f>
        <v>400.96</v>
      </c>
    </row>
    <row r="175" spans="1:24" s="28" customFormat="1" ht="31.5" outlineLevel="6">
      <c r="A175" s="5" t="s">
        <v>101</v>
      </c>
      <c r="B175" s="6" t="s">
        <v>338</v>
      </c>
      <c r="C175" s="6" t="s">
        <v>339</v>
      </c>
      <c r="D175" s="6" t="s">
        <v>102</v>
      </c>
      <c r="E175" s="6"/>
      <c r="F175" s="91">
        <f>F176</f>
        <v>400.96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X175" s="91">
        <f>X176</f>
        <v>400.96</v>
      </c>
    </row>
    <row r="176" spans="1:24" s="28" customFormat="1" ht="31.5" outlineLevel="6">
      <c r="A176" s="53" t="s">
        <v>105</v>
      </c>
      <c r="B176" s="54" t="s">
        <v>338</v>
      </c>
      <c r="C176" s="54" t="s">
        <v>339</v>
      </c>
      <c r="D176" s="54" t="s">
        <v>106</v>
      </c>
      <c r="E176" s="54"/>
      <c r="F176" s="92">
        <v>400.96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X176" s="92">
        <v>400.96</v>
      </c>
    </row>
    <row r="177" spans="1:24" s="28" customFormat="1" ht="15.75" outlineLevel="6">
      <c r="A177" s="22" t="s">
        <v>66</v>
      </c>
      <c r="B177" s="9" t="s">
        <v>65</v>
      </c>
      <c r="C177" s="9" t="s">
        <v>6</v>
      </c>
      <c r="D177" s="9" t="s">
        <v>5</v>
      </c>
      <c r="E177" s="9"/>
      <c r="F177" s="88">
        <f>F178+F185</f>
        <v>11700</v>
      </c>
      <c r="G177" s="10">
        <f aca="true" t="shared" si="29" ref="G177:V178">G178</f>
        <v>0</v>
      </c>
      <c r="H177" s="10">
        <f t="shared" si="29"/>
        <v>0</v>
      </c>
      <c r="I177" s="10">
        <f t="shared" si="29"/>
        <v>0</v>
      </c>
      <c r="J177" s="10">
        <f t="shared" si="29"/>
        <v>0</v>
      </c>
      <c r="K177" s="10">
        <f t="shared" si="29"/>
        <v>0</v>
      </c>
      <c r="L177" s="10">
        <f t="shared" si="29"/>
        <v>0</v>
      </c>
      <c r="M177" s="10">
        <f t="shared" si="29"/>
        <v>0</v>
      </c>
      <c r="N177" s="10">
        <f t="shared" si="29"/>
        <v>0</v>
      </c>
      <c r="O177" s="10">
        <f t="shared" si="29"/>
        <v>0</v>
      </c>
      <c r="P177" s="10">
        <f t="shared" si="29"/>
        <v>0</v>
      </c>
      <c r="Q177" s="10">
        <f t="shared" si="29"/>
        <v>0</v>
      </c>
      <c r="R177" s="10">
        <f t="shared" si="29"/>
        <v>0</v>
      </c>
      <c r="S177" s="10">
        <f t="shared" si="29"/>
        <v>0</v>
      </c>
      <c r="T177" s="10">
        <f t="shared" si="29"/>
        <v>0</v>
      </c>
      <c r="U177" s="10">
        <f t="shared" si="29"/>
        <v>0</v>
      </c>
      <c r="V177" s="10">
        <f t="shared" si="29"/>
        <v>0</v>
      </c>
      <c r="X177" s="88">
        <f>X178+X185</f>
        <v>11700</v>
      </c>
    </row>
    <row r="178" spans="1:24" s="28" customFormat="1" ht="47.25" outlineLevel="6">
      <c r="A178" s="8" t="s">
        <v>128</v>
      </c>
      <c r="B178" s="12" t="s">
        <v>65</v>
      </c>
      <c r="C178" s="12" t="s">
        <v>195</v>
      </c>
      <c r="D178" s="12" t="s">
        <v>5</v>
      </c>
      <c r="E178" s="12"/>
      <c r="F178" s="94">
        <f>F179+F182</f>
        <v>11700</v>
      </c>
      <c r="G178" s="13">
        <f t="shared" si="29"/>
        <v>0</v>
      </c>
      <c r="H178" s="13">
        <f t="shared" si="29"/>
        <v>0</v>
      </c>
      <c r="I178" s="13">
        <f t="shared" si="29"/>
        <v>0</v>
      </c>
      <c r="J178" s="13">
        <f t="shared" si="29"/>
        <v>0</v>
      </c>
      <c r="K178" s="13">
        <f t="shared" si="29"/>
        <v>0</v>
      </c>
      <c r="L178" s="13">
        <f t="shared" si="29"/>
        <v>0</v>
      </c>
      <c r="M178" s="13">
        <f t="shared" si="29"/>
        <v>0</v>
      </c>
      <c r="N178" s="13">
        <f t="shared" si="29"/>
        <v>0</v>
      </c>
      <c r="O178" s="13">
        <f t="shared" si="29"/>
        <v>0</v>
      </c>
      <c r="P178" s="13">
        <f t="shared" si="29"/>
        <v>0</v>
      </c>
      <c r="Q178" s="13">
        <f t="shared" si="29"/>
        <v>0</v>
      </c>
      <c r="R178" s="13">
        <f t="shared" si="29"/>
        <v>0</v>
      </c>
      <c r="S178" s="13">
        <f t="shared" si="29"/>
        <v>0</v>
      </c>
      <c r="T178" s="13">
        <f t="shared" si="29"/>
        <v>0</v>
      </c>
      <c r="U178" s="13">
        <f t="shared" si="29"/>
        <v>0</v>
      </c>
      <c r="V178" s="13">
        <f t="shared" si="29"/>
        <v>0</v>
      </c>
      <c r="X178" s="94">
        <f>X179+X182</f>
        <v>11700</v>
      </c>
    </row>
    <row r="179" spans="1:24" s="28" customFormat="1" ht="51.75" customHeight="1" outlineLevel="6">
      <c r="A179" s="56" t="s">
        <v>196</v>
      </c>
      <c r="B179" s="19" t="s">
        <v>65</v>
      </c>
      <c r="C179" s="19" t="s">
        <v>197</v>
      </c>
      <c r="D179" s="19" t="s">
        <v>5</v>
      </c>
      <c r="E179" s="19"/>
      <c r="F179" s="90">
        <f>F180</f>
        <v>11700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X179" s="90">
        <f>X180</f>
        <v>11700</v>
      </c>
    </row>
    <row r="180" spans="1:24" s="28" customFormat="1" ht="31.5" outlineLevel="6">
      <c r="A180" s="5" t="s">
        <v>101</v>
      </c>
      <c r="B180" s="6" t="s">
        <v>65</v>
      </c>
      <c r="C180" s="6" t="s">
        <v>197</v>
      </c>
      <c r="D180" s="6" t="s">
        <v>102</v>
      </c>
      <c r="E180" s="6"/>
      <c r="F180" s="91">
        <f>F181</f>
        <v>11700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X180" s="91">
        <f>X181</f>
        <v>11700</v>
      </c>
    </row>
    <row r="181" spans="1:24" s="28" customFormat="1" ht="31.5" outlineLevel="6">
      <c r="A181" s="53" t="s">
        <v>105</v>
      </c>
      <c r="B181" s="54" t="s">
        <v>65</v>
      </c>
      <c r="C181" s="54" t="s">
        <v>197</v>
      </c>
      <c r="D181" s="54" t="s">
        <v>106</v>
      </c>
      <c r="E181" s="54"/>
      <c r="F181" s="92">
        <v>11700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92">
        <v>11700</v>
      </c>
    </row>
    <row r="182" spans="1:24" s="28" customFormat="1" ht="31.5" outlineLevel="6">
      <c r="A182" s="93" t="s">
        <v>323</v>
      </c>
      <c r="B182" s="19" t="s">
        <v>65</v>
      </c>
      <c r="C182" s="19" t="s">
        <v>324</v>
      </c>
      <c r="D182" s="19" t="s">
        <v>5</v>
      </c>
      <c r="E182" s="19"/>
      <c r="F182" s="90">
        <f>F183</f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X182" s="90">
        <f>X183</f>
        <v>0</v>
      </c>
    </row>
    <row r="183" spans="1:24" s="28" customFormat="1" ht="31.5" outlineLevel="6">
      <c r="A183" s="5" t="s">
        <v>101</v>
      </c>
      <c r="B183" s="6" t="s">
        <v>65</v>
      </c>
      <c r="C183" s="6" t="s">
        <v>324</v>
      </c>
      <c r="D183" s="6" t="s">
        <v>102</v>
      </c>
      <c r="E183" s="6"/>
      <c r="F183" s="91">
        <f>F184</f>
        <v>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X183" s="91">
        <f>X184</f>
        <v>0</v>
      </c>
    </row>
    <row r="184" spans="1:24" s="28" customFormat="1" ht="31.5" outlineLevel="6">
      <c r="A184" s="53" t="s">
        <v>105</v>
      </c>
      <c r="B184" s="54" t="s">
        <v>65</v>
      </c>
      <c r="C184" s="54" t="s">
        <v>324</v>
      </c>
      <c r="D184" s="54" t="s">
        <v>106</v>
      </c>
      <c r="E184" s="54"/>
      <c r="F184" s="92">
        <v>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X184" s="92">
        <v>0</v>
      </c>
    </row>
    <row r="185" spans="1:24" s="28" customFormat="1" ht="31.5" outlineLevel="6">
      <c r="A185" s="8" t="s">
        <v>131</v>
      </c>
      <c r="B185" s="9" t="s">
        <v>65</v>
      </c>
      <c r="C185" s="9" t="s">
        <v>205</v>
      </c>
      <c r="D185" s="9" t="s">
        <v>5</v>
      </c>
      <c r="E185" s="9"/>
      <c r="F185" s="88">
        <f>F186</f>
        <v>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X185" s="88">
        <f>X186</f>
        <v>0</v>
      </c>
    </row>
    <row r="186" spans="1:24" s="28" customFormat="1" ht="94.5" outlineLevel="6">
      <c r="A186" s="93" t="s">
        <v>325</v>
      </c>
      <c r="B186" s="19" t="s">
        <v>65</v>
      </c>
      <c r="C186" s="19" t="s">
        <v>326</v>
      </c>
      <c r="D186" s="19" t="s">
        <v>5</v>
      </c>
      <c r="E186" s="19"/>
      <c r="F186" s="90">
        <f>F187</f>
        <v>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X186" s="90">
        <f>X187</f>
        <v>0</v>
      </c>
    </row>
    <row r="187" spans="1:24" s="28" customFormat="1" ht="31.5" outlineLevel="6">
      <c r="A187" s="5" t="s">
        <v>101</v>
      </c>
      <c r="B187" s="6" t="s">
        <v>65</v>
      </c>
      <c r="C187" s="6" t="s">
        <v>326</v>
      </c>
      <c r="D187" s="6" t="s">
        <v>102</v>
      </c>
      <c r="E187" s="6"/>
      <c r="F187" s="91">
        <f>F188</f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X187" s="91">
        <f>X188</f>
        <v>0</v>
      </c>
    </row>
    <row r="188" spans="1:24" s="28" customFormat="1" ht="31.5" outlineLevel="6">
      <c r="A188" s="53" t="s">
        <v>105</v>
      </c>
      <c r="B188" s="54" t="s">
        <v>65</v>
      </c>
      <c r="C188" s="54" t="s">
        <v>326</v>
      </c>
      <c r="D188" s="54" t="s">
        <v>106</v>
      </c>
      <c r="E188" s="54"/>
      <c r="F188" s="92"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X188" s="92">
        <v>0</v>
      </c>
    </row>
    <row r="189" spans="1:24" s="28" customFormat="1" ht="15.75" outlineLevel="3">
      <c r="A189" s="8" t="s">
        <v>36</v>
      </c>
      <c r="B189" s="9" t="s">
        <v>12</v>
      </c>
      <c r="C189" s="9" t="s">
        <v>6</v>
      </c>
      <c r="D189" s="9" t="s">
        <v>5</v>
      </c>
      <c r="E189" s="9"/>
      <c r="F189" s="88">
        <f>F190+F195</f>
        <v>500</v>
      </c>
      <c r="G189" s="10" t="e">
        <f>G192+#REF!+G195+#REF!</f>
        <v>#REF!</v>
      </c>
      <c r="H189" s="10" t="e">
        <f>H192+#REF!+H195+#REF!</f>
        <v>#REF!</v>
      </c>
      <c r="I189" s="10" t="e">
        <f>I192+#REF!+I195+#REF!</f>
        <v>#REF!</v>
      </c>
      <c r="J189" s="10" t="e">
        <f>J192+#REF!+J195+#REF!</f>
        <v>#REF!</v>
      </c>
      <c r="K189" s="10" t="e">
        <f>K192+#REF!+K195+#REF!</f>
        <v>#REF!</v>
      </c>
      <c r="L189" s="10" t="e">
        <f>L192+#REF!+L195+#REF!</f>
        <v>#REF!</v>
      </c>
      <c r="M189" s="10" t="e">
        <f>M192+#REF!+M195+#REF!</f>
        <v>#REF!</v>
      </c>
      <c r="N189" s="10" t="e">
        <f>N192+#REF!+N195+#REF!</f>
        <v>#REF!</v>
      </c>
      <c r="O189" s="10" t="e">
        <f>O192+#REF!+O195+#REF!</f>
        <v>#REF!</v>
      </c>
      <c r="P189" s="10" t="e">
        <f>P192+#REF!+P195+#REF!</f>
        <v>#REF!</v>
      </c>
      <c r="Q189" s="10" t="e">
        <f>Q192+#REF!+Q195+#REF!</f>
        <v>#REF!</v>
      </c>
      <c r="R189" s="10" t="e">
        <f>R192+#REF!+R195+#REF!</f>
        <v>#REF!</v>
      </c>
      <c r="S189" s="10" t="e">
        <f>S192+#REF!+S195+#REF!</f>
        <v>#REF!</v>
      </c>
      <c r="T189" s="10" t="e">
        <f>T192+#REF!+T195+#REF!</f>
        <v>#REF!</v>
      </c>
      <c r="U189" s="10" t="e">
        <f>U192+#REF!+U195+#REF!</f>
        <v>#REF!</v>
      </c>
      <c r="V189" s="10" t="e">
        <f>V192+#REF!+V195+#REF!</f>
        <v>#REF!</v>
      </c>
      <c r="X189" s="88">
        <f>X190+X195</f>
        <v>500</v>
      </c>
    </row>
    <row r="190" spans="1:24" s="28" customFormat="1" ht="31.5" outlineLevel="3">
      <c r="A190" s="22" t="s">
        <v>157</v>
      </c>
      <c r="B190" s="9" t="s">
        <v>12</v>
      </c>
      <c r="C190" s="9" t="s">
        <v>158</v>
      </c>
      <c r="D190" s="9" t="s">
        <v>5</v>
      </c>
      <c r="E190" s="9"/>
      <c r="F190" s="88">
        <f>F191</f>
        <v>300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X190" s="88">
        <f>X191</f>
        <v>300</v>
      </c>
    </row>
    <row r="191" spans="1:24" s="28" customFormat="1" ht="31.5" outlineLevel="3">
      <c r="A191" s="22" t="s">
        <v>162</v>
      </c>
      <c r="B191" s="9" t="s">
        <v>12</v>
      </c>
      <c r="C191" s="9" t="s">
        <v>159</v>
      </c>
      <c r="D191" s="9" t="s">
        <v>5</v>
      </c>
      <c r="E191" s="9"/>
      <c r="F191" s="88">
        <f>F192</f>
        <v>300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X191" s="88">
        <f>X192</f>
        <v>300</v>
      </c>
    </row>
    <row r="192" spans="1:24" s="28" customFormat="1" ht="33" customHeight="1" outlineLevel="4">
      <c r="A192" s="70" t="s">
        <v>198</v>
      </c>
      <c r="B192" s="68" t="s">
        <v>12</v>
      </c>
      <c r="C192" s="68" t="s">
        <v>199</v>
      </c>
      <c r="D192" s="68" t="s">
        <v>5</v>
      </c>
      <c r="E192" s="68"/>
      <c r="F192" s="96">
        <f>F193</f>
        <v>300</v>
      </c>
      <c r="G192" s="13">
        <f aca="true" t="shared" si="30" ref="G192:V192">G193</f>
        <v>0</v>
      </c>
      <c r="H192" s="13">
        <f t="shared" si="30"/>
        <v>0</v>
      </c>
      <c r="I192" s="13">
        <f t="shared" si="30"/>
        <v>0</v>
      </c>
      <c r="J192" s="13">
        <f t="shared" si="30"/>
        <v>0</v>
      </c>
      <c r="K192" s="13">
        <f t="shared" si="30"/>
        <v>0</v>
      </c>
      <c r="L192" s="13">
        <f t="shared" si="30"/>
        <v>0</v>
      </c>
      <c r="M192" s="13">
        <f t="shared" si="30"/>
        <v>0</v>
      </c>
      <c r="N192" s="13">
        <f t="shared" si="30"/>
        <v>0</v>
      </c>
      <c r="O192" s="13">
        <f t="shared" si="30"/>
        <v>0</v>
      </c>
      <c r="P192" s="13">
        <f t="shared" si="30"/>
        <v>0</v>
      </c>
      <c r="Q192" s="13">
        <f t="shared" si="30"/>
        <v>0</v>
      </c>
      <c r="R192" s="13">
        <f t="shared" si="30"/>
        <v>0</v>
      </c>
      <c r="S192" s="13">
        <f t="shared" si="30"/>
        <v>0</v>
      </c>
      <c r="T192" s="13">
        <f t="shared" si="30"/>
        <v>0</v>
      </c>
      <c r="U192" s="13">
        <f t="shared" si="30"/>
        <v>0</v>
      </c>
      <c r="V192" s="13">
        <f t="shared" si="30"/>
        <v>0</v>
      </c>
      <c r="X192" s="96">
        <f>X193</f>
        <v>300</v>
      </c>
    </row>
    <row r="193" spans="1:24" s="28" customFormat="1" ht="31.5" outlineLevel="5">
      <c r="A193" s="5" t="s">
        <v>101</v>
      </c>
      <c r="B193" s="6" t="s">
        <v>12</v>
      </c>
      <c r="C193" s="6" t="s">
        <v>199</v>
      </c>
      <c r="D193" s="6" t="s">
        <v>102</v>
      </c>
      <c r="E193" s="6"/>
      <c r="F193" s="91">
        <f>F194</f>
        <v>300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91">
        <f>X194</f>
        <v>300</v>
      </c>
    </row>
    <row r="194" spans="1:24" s="28" customFormat="1" ht="31.5" outlineLevel="5">
      <c r="A194" s="53" t="s">
        <v>105</v>
      </c>
      <c r="B194" s="54" t="s">
        <v>12</v>
      </c>
      <c r="C194" s="54" t="s">
        <v>199</v>
      </c>
      <c r="D194" s="54" t="s">
        <v>106</v>
      </c>
      <c r="E194" s="54"/>
      <c r="F194" s="92">
        <v>300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92">
        <v>300</v>
      </c>
    </row>
    <row r="195" spans="1:24" s="28" customFormat="1" ht="15.75" outlineLevel="5">
      <c r="A195" s="14" t="s">
        <v>181</v>
      </c>
      <c r="B195" s="9" t="s">
        <v>12</v>
      </c>
      <c r="C195" s="9" t="s">
        <v>6</v>
      </c>
      <c r="D195" s="9" t="s">
        <v>5</v>
      </c>
      <c r="E195" s="9"/>
      <c r="F195" s="88">
        <f>F196+F202</f>
        <v>200</v>
      </c>
      <c r="G195" s="10" t="e">
        <f>#REF!</f>
        <v>#REF!</v>
      </c>
      <c r="H195" s="10" t="e">
        <f>#REF!</f>
        <v>#REF!</v>
      </c>
      <c r="I195" s="10" t="e">
        <f>#REF!</f>
        <v>#REF!</v>
      </c>
      <c r="J195" s="10" t="e">
        <f>#REF!</f>
        <v>#REF!</v>
      </c>
      <c r="K195" s="10" t="e">
        <f>#REF!</f>
        <v>#REF!</v>
      </c>
      <c r="L195" s="10" t="e">
        <f>#REF!</f>
        <v>#REF!</v>
      </c>
      <c r="M195" s="10" t="e">
        <f>#REF!</f>
        <v>#REF!</v>
      </c>
      <c r="N195" s="10" t="e">
        <f>#REF!</f>
        <v>#REF!</v>
      </c>
      <c r="O195" s="10" t="e">
        <f>#REF!</f>
        <v>#REF!</v>
      </c>
      <c r="P195" s="10" t="e">
        <f>#REF!</f>
        <v>#REF!</v>
      </c>
      <c r="Q195" s="10" t="e">
        <f>#REF!</f>
        <v>#REF!</v>
      </c>
      <c r="R195" s="10" t="e">
        <f>#REF!</f>
        <v>#REF!</v>
      </c>
      <c r="S195" s="10" t="e">
        <f>#REF!</f>
        <v>#REF!</v>
      </c>
      <c r="T195" s="10" t="e">
        <f>#REF!</f>
        <v>#REF!</v>
      </c>
      <c r="U195" s="10" t="e">
        <f>#REF!</f>
        <v>#REF!</v>
      </c>
      <c r="V195" s="10" t="e">
        <f>#REF!</f>
        <v>#REF!</v>
      </c>
      <c r="X195" s="88">
        <f>X196+X202</f>
        <v>200</v>
      </c>
    </row>
    <row r="196" spans="1:24" s="28" customFormat="1" ht="33" customHeight="1" outlineLevel="5">
      <c r="A196" s="56" t="s">
        <v>130</v>
      </c>
      <c r="B196" s="19" t="s">
        <v>12</v>
      </c>
      <c r="C196" s="19" t="s">
        <v>200</v>
      </c>
      <c r="D196" s="19" t="s">
        <v>5</v>
      </c>
      <c r="E196" s="19"/>
      <c r="F196" s="90">
        <f>F197+F200+F201</f>
        <v>200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90">
        <f>X197+X200+X201</f>
        <v>200</v>
      </c>
    </row>
    <row r="197" spans="1:24" s="28" customFormat="1" ht="53.25" customHeight="1" outlineLevel="5">
      <c r="A197" s="5" t="s">
        <v>201</v>
      </c>
      <c r="B197" s="6" t="s">
        <v>12</v>
      </c>
      <c r="C197" s="6" t="s">
        <v>202</v>
      </c>
      <c r="D197" s="6" t="s">
        <v>5</v>
      </c>
      <c r="E197" s="6"/>
      <c r="F197" s="91">
        <f>F198</f>
        <v>50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91">
        <f>X198</f>
        <v>50</v>
      </c>
    </row>
    <row r="198" spans="1:24" s="28" customFormat="1" ht="31.5" outlineLevel="5">
      <c r="A198" s="53" t="s">
        <v>101</v>
      </c>
      <c r="B198" s="54" t="s">
        <v>12</v>
      </c>
      <c r="C198" s="54" t="s">
        <v>202</v>
      </c>
      <c r="D198" s="54" t="s">
        <v>102</v>
      </c>
      <c r="E198" s="54"/>
      <c r="F198" s="92">
        <f>F199</f>
        <v>50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92">
        <f>X199</f>
        <v>50</v>
      </c>
    </row>
    <row r="199" spans="1:24" s="28" customFormat="1" ht="31.5" outlineLevel="5">
      <c r="A199" s="53" t="s">
        <v>105</v>
      </c>
      <c r="B199" s="54" t="s">
        <v>12</v>
      </c>
      <c r="C199" s="54" t="s">
        <v>202</v>
      </c>
      <c r="D199" s="54" t="s">
        <v>106</v>
      </c>
      <c r="E199" s="54"/>
      <c r="F199" s="92">
        <v>50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92">
        <v>50</v>
      </c>
    </row>
    <row r="200" spans="1:24" s="28" customFormat="1" ht="47.25" outlineLevel="5">
      <c r="A200" s="5" t="s">
        <v>203</v>
      </c>
      <c r="B200" s="6" t="s">
        <v>12</v>
      </c>
      <c r="C200" s="6" t="s">
        <v>204</v>
      </c>
      <c r="D200" s="6" t="s">
        <v>129</v>
      </c>
      <c r="E200" s="6"/>
      <c r="F200" s="91">
        <v>150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91">
        <v>150</v>
      </c>
    </row>
    <row r="201" spans="1:24" s="28" customFormat="1" ht="31.5" outlineLevel="5">
      <c r="A201" s="5" t="s">
        <v>329</v>
      </c>
      <c r="B201" s="6" t="s">
        <v>12</v>
      </c>
      <c r="C201" s="6" t="s">
        <v>328</v>
      </c>
      <c r="D201" s="6" t="s">
        <v>129</v>
      </c>
      <c r="E201" s="6"/>
      <c r="F201" s="91"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91">
        <v>0</v>
      </c>
    </row>
    <row r="202" spans="1:24" s="28" customFormat="1" ht="31.5" outlineLevel="5">
      <c r="A202" s="56" t="s">
        <v>131</v>
      </c>
      <c r="B202" s="19" t="s">
        <v>12</v>
      </c>
      <c r="C202" s="19" t="s">
        <v>205</v>
      </c>
      <c r="D202" s="19" t="s">
        <v>5</v>
      </c>
      <c r="E202" s="19"/>
      <c r="F202" s="20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20">
        <f>X203</f>
        <v>0</v>
      </c>
    </row>
    <row r="203" spans="1:24" s="28" customFormat="1" ht="47.25" outlineLevel="5">
      <c r="A203" s="5" t="s">
        <v>206</v>
      </c>
      <c r="B203" s="6" t="s">
        <v>12</v>
      </c>
      <c r="C203" s="6" t="s">
        <v>207</v>
      </c>
      <c r="D203" s="6" t="s">
        <v>5</v>
      </c>
      <c r="E203" s="6"/>
      <c r="F203" s="7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7">
        <f>X204</f>
        <v>0</v>
      </c>
    </row>
    <row r="204" spans="1:24" s="28" customFormat="1" ht="31.5" outlineLevel="5">
      <c r="A204" s="53" t="s">
        <v>101</v>
      </c>
      <c r="B204" s="54" t="s">
        <v>12</v>
      </c>
      <c r="C204" s="54" t="s">
        <v>207</v>
      </c>
      <c r="D204" s="54" t="s">
        <v>102</v>
      </c>
      <c r="E204" s="54"/>
      <c r="F204" s="55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55">
        <f>X205</f>
        <v>0</v>
      </c>
    </row>
    <row r="205" spans="1:24" s="28" customFormat="1" ht="31.5" outlineLevel="5">
      <c r="A205" s="53" t="s">
        <v>105</v>
      </c>
      <c r="B205" s="54" t="s">
        <v>12</v>
      </c>
      <c r="C205" s="54" t="s">
        <v>207</v>
      </c>
      <c r="D205" s="54" t="s">
        <v>106</v>
      </c>
      <c r="E205" s="54"/>
      <c r="F205" s="55"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55">
        <v>0</v>
      </c>
    </row>
    <row r="206" spans="1:24" s="28" customFormat="1" ht="18.75" outlineLevel="6">
      <c r="A206" s="16" t="s">
        <v>67</v>
      </c>
      <c r="B206" s="17" t="s">
        <v>58</v>
      </c>
      <c r="C206" s="17" t="s">
        <v>6</v>
      </c>
      <c r="D206" s="17" t="s">
        <v>5</v>
      </c>
      <c r="E206" s="17"/>
      <c r="F206" s="18">
        <f>F213+F207</f>
        <v>6309.12</v>
      </c>
      <c r="G206" s="18" t="e">
        <f>#REF!+G213</f>
        <v>#REF!</v>
      </c>
      <c r="H206" s="18" t="e">
        <f>#REF!+H213</f>
        <v>#REF!</v>
      </c>
      <c r="I206" s="18" t="e">
        <f>#REF!+I213</f>
        <v>#REF!</v>
      </c>
      <c r="J206" s="18" t="e">
        <f>#REF!+J213</f>
        <v>#REF!</v>
      </c>
      <c r="K206" s="18" t="e">
        <f>#REF!+K213</f>
        <v>#REF!</v>
      </c>
      <c r="L206" s="18" t="e">
        <f>#REF!+L213</f>
        <v>#REF!</v>
      </c>
      <c r="M206" s="18" t="e">
        <f>#REF!+M213</f>
        <v>#REF!</v>
      </c>
      <c r="N206" s="18" t="e">
        <f>#REF!+N213</f>
        <v>#REF!</v>
      </c>
      <c r="O206" s="18" t="e">
        <f>#REF!+O213</f>
        <v>#REF!</v>
      </c>
      <c r="P206" s="18" t="e">
        <f>#REF!+P213</f>
        <v>#REF!</v>
      </c>
      <c r="Q206" s="18" t="e">
        <f>#REF!+Q213</f>
        <v>#REF!</v>
      </c>
      <c r="R206" s="18" t="e">
        <f>#REF!+R213</f>
        <v>#REF!</v>
      </c>
      <c r="S206" s="18" t="e">
        <f>#REF!+S213</f>
        <v>#REF!</v>
      </c>
      <c r="T206" s="18" t="e">
        <f>#REF!+T213</f>
        <v>#REF!</v>
      </c>
      <c r="U206" s="18" t="e">
        <f>#REF!+U213</f>
        <v>#REF!</v>
      </c>
      <c r="V206" s="18" t="e">
        <f>#REF!+V213</f>
        <v>#REF!</v>
      </c>
      <c r="X206" s="18">
        <f>X213+X207</f>
        <v>9155.119999999999</v>
      </c>
    </row>
    <row r="207" spans="1:24" s="28" customFormat="1" ht="18.75" outlineLevel="6">
      <c r="A207" s="76" t="s">
        <v>349</v>
      </c>
      <c r="B207" s="97" t="s">
        <v>351</v>
      </c>
      <c r="C207" s="97" t="s">
        <v>6</v>
      </c>
      <c r="D207" s="97" t="s">
        <v>5</v>
      </c>
      <c r="E207" s="17"/>
      <c r="F207" s="100">
        <f>F208</f>
        <v>3530.47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X207" s="100">
        <f>X208</f>
        <v>3530.47</v>
      </c>
    </row>
    <row r="208" spans="1:24" s="28" customFormat="1" ht="31.5" outlineLevel="6">
      <c r="A208" s="22" t="s">
        <v>157</v>
      </c>
      <c r="B208" s="97" t="s">
        <v>351</v>
      </c>
      <c r="C208" s="97" t="s">
        <v>158</v>
      </c>
      <c r="D208" s="97" t="s">
        <v>5</v>
      </c>
      <c r="E208" s="17"/>
      <c r="F208" s="100">
        <f>F209</f>
        <v>3530.47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X208" s="100">
        <f>X209</f>
        <v>3530.47</v>
      </c>
    </row>
    <row r="209" spans="1:24" s="28" customFormat="1" ht="31.5" outlineLevel="6">
      <c r="A209" s="22" t="s">
        <v>162</v>
      </c>
      <c r="B209" s="97" t="s">
        <v>351</v>
      </c>
      <c r="C209" s="97" t="s">
        <v>159</v>
      </c>
      <c r="D209" s="97" t="s">
        <v>5</v>
      </c>
      <c r="E209" s="17"/>
      <c r="F209" s="100">
        <f>F210</f>
        <v>3530.47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X209" s="100">
        <f>X210</f>
        <v>3530.47</v>
      </c>
    </row>
    <row r="210" spans="1:24" s="28" customFormat="1" ht="18.75" outlineLevel="6">
      <c r="A210" s="95" t="s">
        <v>350</v>
      </c>
      <c r="B210" s="82" t="s">
        <v>351</v>
      </c>
      <c r="C210" s="82" t="s">
        <v>352</v>
      </c>
      <c r="D210" s="82" t="s">
        <v>5</v>
      </c>
      <c r="E210" s="17"/>
      <c r="F210" s="101">
        <f>F211</f>
        <v>3530.47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X210" s="101">
        <f>X211</f>
        <v>3530.47</v>
      </c>
    </row>
    <row r="211" spans="1:24" s="28" customFormat="1" ht="31.5" outlineLevel="6">
      <c r="A211" s="5" t="s">
        <v>101</v>
      </c>
      <c r="B211" s="80" t="s">
        <v>351</v>
      </c>
      <c r="C211" s="80" t="s">
        <v>352</v>
      </c>
      <c r="D211" s="80" t="s">
        <v>102</v>
      </c>
      <c r="E211" s="17"/>
      <c r="F211" s="102">
        <f>F212</f>
        <v>3530.47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X211" s="102">
        <f>X212</f>
        <v>3530.47</v>
      </c>
    </row>
    <row r="212" spans="1:24" s="28" customFormat="1" ht="31.5" outlineLevel="6">
      <c r="A212" s="53" t="s">
        <v>105</v>
      </c>
      <c r="B212" s="81" t="s">
        <v>351</v>
      </c>
      <c r="C212" s="81" t="s">
        <v>352</v>
      </c>
      <c r="D212" s="81" t="s">
        <v>106</v>
      </c>
      <c r="E212" s="17"/>
      <c r="F212" s="98">
        <v>3530.47</v>
      </c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9"/>
      <c r="X212" s="98">
        <v>3530.47</v>
      </c>
    </row>
    <row r="213" spans="1:24" s="28" customFormat="1" ht="17.25" customHeight="1" outlineLevel="3">
      <c r="A213" s="8" t="s">
        <v>37</v>
      </c>
      <c r="B213" s="9" t="s">
        <v>13</v>
      </c>
      <c r="C213" s="9" t="s">
        <v>6</v>
      </c>
      <c r="D213" s="9" t="s">
        <v>5</v>
      </c>
      <c r="E213" s="9"/>
      <c r="F213" s="10">
        <f>F224+F214</f>
        <v>2778.65</v>
      </c>
      <c r="G213" s="10" t="e">
        <f>#REF!+G224</f>
        <v>#REF!</v>
      </c>
      <c r="H213" s="10" t="e">
        <f>#REF!+H224</f>
        <v>#REF!</v>
      </c>
      <c r="I213" s="10" t="e">
        <f>#REF!+I224</f>
        <v>#REF!</v>
      </c>
      <c r="J213" s="10" t="e">
        <f>#REF!+J224</f>
        <v>#REF!</v>
      </c>
      <c r="K213" s="10" t="e">
        <f>#REF!+K224</f>
        <v>#REF!</v>
      </c>
      <c r="L213" s="10" t="e">
        <f>#REF!+L224</f>
        <v>#REF!</v>
      </c>
      <c r="M213" s="10" t="e">
        <f>#REF!+M224</f>
        <v>#REF!</v>
      </c>
      <c r="N213" s="10" t="e">
        <f>#REF!+N224</f>
        <v>#REF!</v>
      </c>
      <c r="O213" s="10" t="e">
        <f>#REF!+O224</f>
        <v>#REF!</v>
      </c>
      <c r="P213" s="10" t="e">
        <f>#REF!+P224</f>
        <v>#REF!</v>
      </c>
      <c r="Q213" s="10" t="e">
        <f>#REF!+Q224</f>
        <v>#REF!</v>
      </c>
      <c r="R213" s="10" t="e">
        <f>#REF!+R224</f>
        <v>#REF!</v>
      </c>
      <c r="S213" s="10" t="e">
        <f>#REF!+S224</f>
        <v>#REF!</v>
      </c>
      <c r="T213" s="10" t="e">
        <f>#REF!+T224</f>
        <v>#REF!</v>
      </c>
      <c r="U213" s="10" t="e">
        <f>#REF!+U224</f>
        <v>#REF!</v>
      </c>
      <c r="V213" s="10" t="e">
        <f>#REF!+V224</f>
        <v>#REF!</v>
      </c>
      <c r="X213" s="10">
        <f>X224+X214</f>
        <v>5624.65</v>
      </c>
    </row>
    <row r="214" spans="1:24" s="28" customFormat="1" ht="17.25" customHeight="1" outlineLevel="3">
      <c r="A214" s="22" t="s">
        <v>157</v>
      </c>
      <c r="B214" s="9" t="s">
        <v>13</v>
      </c>
      <c r="C214" s="9" t="s">
        <v>158</v>
      </c>
      <c r="D214" s="9" t="s">
        <v>5</v>
      </c>
      <c r="E214" s="9"/>
      <c r="F214" s="10">
        <f>F215</f>
        <v>50.36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X214" s="10">
        <f>X215</f>
        <v>50</v>
      </c>
    </row>
    <row r="215" spans="1:24" s="28" customFormat="1" ht="17.25" customHeight="1" outlineLevel="3">
      <c r="A215" s="22" t="s">
        <v>162</v>
      </c>
      <c r="B215" s="9" t="s">
        <v>13</v>
      </c>
      <c r="C215" s="9" t="s">
        <v>159</v>
      </c>
      <c r="D215" s="9" t="s">
        <v>5</v>
      </c>
      <c r="E215" s="9"/>
      <c r="F215" s="10">
        <f>F216+F221</f>
        <v>50.36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X215" s="10">
        <f>X216+X221</f>
        <v>50</v>
      </c>
    </row>
    <row r="216" spans="1:24" s="28" customFormat="1" ht="50.25" customHeight="1" outlineLevel="3">
      <c r="A216" s="70" t="s">
        <v>301</v>
      </c>
      <c r="B216" s="19" t="s">
        <v>13</v>
      </c>
      <c r="C216" s="19" t="s">
        <v>300</v>
      </c>
      <c r="D216" s="19" t="s">
        <v>5</v>
      </c>
      <c r="E216" s="19"/>
      <c r="F216" s="20">
        <f>F217+F219</f>
        <v>0.36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X216" s="20">
        <f>X217+X219</f>
        <v>0</v>
      </c>
    </row>
    <row r="217" spans="1:24" s="28" customFormat="1" ht="18" customHeight="1" outlineLevel="3">
      <c r="A217" s="5" t="s">
        <v>96</v>
      </c>
      <c r="B217" s="6" t="s">
        <v>13</v>
      </c>
      <c r="C217" s="6" t="s">
        <v>300</v>
      </c>
      <c r="D217" s="6" t="s">
        <v>99</v>
      </c>
      <c r="E217" s="6"/>
      <c r="F217" s="7">
        <f>F218</f>
        <v>0.3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X217" s="7">
        <f>X218</f>
        <v>0</v>
      </c>
    </row>
    <row r="218" spans="1:24" s="28" customFormat="1" ht="17.25" customHeight="1" outlineLevel="3">
      <c r="A218" s="53" t="s">
        <v>96</v>
      </c>
      <c r="B218" s="54" t="s">
        <v>13</v>
      </c>
      <c r="C218" s="54" t="s">
        <v>300</v>
      </c>
      <c r="D218" s="54" t="s">
        <v>95</v>
      </c>
      <c r="E218" s="54"/>
      <c r="F218" s="55">
        <v>0.3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X218" s="55">
        <v>0</v>
      </c>
    </row>
    <row r="219" spans="1:24" s="28" customFormat="1" ht="17.25" customHeight="1" outlineLevel="3">
      <c r="A219" s="5" t="s">
        <v>101</v>
      </c>
      <c r="B219" s="6" t="s">
        <v>13</v>
      </c>
      <c r="C219" s="6" t="s">
        <v>300</v>
      </c>
      <c r="D219" s="6" t="s">
        <v>102</v>
      </c>
      <c r="E219" s="6"/>
      <c r="F219" s="7">
        <f>F220</f>
        <v>0.06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X219" s="7">
        <f>X220</f>
        <v>0</v>
      </c>
    </row>
    <row r="220" spans="1:24" s="28" customFormat="1" ht="17.25" customHeight="1" outlineLevel="3">
      <c r="A220" s="53" t="s">
        <v>105</v>
      </c>
      <c r="B220" s="54" t="s">
        <v>13</v>
      </c>
      <c r="C220" s="54" t="s">
        <v>300</v>
      </c>
      <c r="D220" s="54" t="s">
        <v>106</v>
      </c>
      <c r="E220" s="54"/>
      <c r="F220" s="55">
        <v>0.06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X220" s="55">
        <v>0</v>
      </c>
    </row>
    <row r="221" spans="1:24" s="28" customFormat="1" ht="17.25" customHeight="1" outlineLevel="3">
      <c r="A221" s="56" t="s">
        <v>353</v>
      </c>
      <c r="B221" s="19" t="s">
        <v>13</v>
      </c>
      <c r="C221" s="19" t="s">
        <v>354</v>
      </c>
      <c r="D221" s="19" t="s">
        <v>5</v>
      </c>
      <c r="E221" s="19"/>
      <c r="F221" s="20">
        <f>F222</f>
        <v>50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X221" s="20">
        <f>X222</f>
        <v>50</v>
      </c>
    </row>
    <row r="222" spans="1:24" s="28" customFormat="1" ht="17.25" customHeight="1" outlineLevel="3">
      <c r="A222" s="5" t="s">
        <v>101</v>
      </c>
      <c r="B222" s="6" t="s">
        <v>13</v>
      </c>
      <c r="C222" s="6" t="s">
        <v>354</v>
      </c>
      <c r="D222" s="6" t="s">
        <v>102</v>
      </c>
      <c r="E222" s="6"/>
      <c r="F222" s="7">
        <f>F223</f>
        <v>50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X222" s="7">
        <f>X223</f>
        <v>50</v>
      </c>
    </row>
    <row r="223" spans="1:24" s="28" customFormat="1" ht="17.25" customHeight="1" outlineLevel="3">
      <c r="A223" s="53" t="s">
        <v>105</v>
      </c>
      <c r="B223" s="54" t="s">
        <v>13</v>
      </c>
      <c r="C223" s="54" t="s">
        <v>354</v>
      </c>
      <c r="D223" s="54" t="s">
        <v>106</v>
      </c>
      <c r="E223" s="54"/>
      <c r="F223" s="55">
        <v>50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X223" s="55">
        <v>50</v>
      </c>
    </row>
    <row r="224" spans="1:24" s="28" customFormat="1" ht="31.5" outlineLevel="4">
      <c r="A224" s="14" t="s">
        <v>208</v>
      </c>
      <c r="B224" s="12" t="s">
        <v>13</v>
      </c>
      <c r="C224" s="12" t="s">
        <v>6</v>
      </c>
      <c r="D224" s="12" t="s">
        <v>5</v>
      </c>
      <c r="E224" s="12"/>
      <c r="F224" s="13">
        <f>F225</f>
        <v>2728.29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X224" s="13">
        <f>X225</f>
        <v>5574.65</v>
      </c>
    </row>
    <row r="225" spans="1:24" s="28" customFormat="1" ht="47.25" outlineLevel="5">
      <c r="A225" s="56" t="s">
        <v>150</v>
      </c>
      <c r="B225" s="19" t="s">
        <v>13</v>
      </c>
      <c r="C225" s="19" t="s">
        <v>341</v>
      </c>
      <c r="D225" s="19" t="s">
        <v>5</v>
      </c>
      <c r="E225" s="19"/>
      <c r="F225" s="20">
        <f>F226</f>
        <v>2728.29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20">
        <f>X226</f>
        <v>5574.65</v>
      </c>
    </row>
    <row r="226" spans="1:24" s="28" customFormat="1" ht="47.25" outlineLevel="5">
      <c r="A226" s="5" t="s">
        <v>342</v>
      </c>
      <c r="B226" s="6" t="s">
        <v>13</v>
      </c>
      <c r="C226" s="6" t="s">
        <v>340</v>
      </c>
      <c r="D226" s="6" t="s">
        <v>5</v>
      </c>
      <c r="E226" s="6"/>
      <c r="F226" s="7">
        <f>F227</f>
        <v>2728.29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7">
        <f>X227</f>
        <v>5574.65</v>
      </c>
    </row>
    <row r="227" spans="1:24" s="28" customFormat="1" ht="31.5" outlineLevel="5">
      <c r="A227" s="53" t="s">
        <v>101</v>
      </c>
      <c r="B227" s="54" t="s">
        <v>13</v>
      </c>
      <c r="C227" s="54" t="s">
        <v>340</v>
      </c>
      <c r="D227" s="54" t="s">
        <v>102</v>
      </c>
      <c r="E227" s="54"/>
      <c r="F227" s="55">
        <f>F228</f>
        <v>2728.29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55">
        <f>X228</f>
        <v>5574.65</v>
      </c>
    </row>
    <row r="228" spans="1:24" s="28" customFormat="1" ht="31.5" outlineLevel="5">
      <c r="A228" s="53" t="s">
        <v>105</v>
      </c>
      <c r="B228" s="54" t="s">
        <v>13</v>
      </c>
      <c r="C228" s="54" t="s">
        <v>340</v>
      </c>
      <c r="D228" s="54" t="s">
        <v>106</v>
      </c>
      <c r="E228" s="54"/>
      <c r="F228" s="55">
        <v>2728.29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55">
        <v>5574.65</v>
      </c>
    </row>
    <row r="229" spans="1:24" s="28" customFormat="1" ht="18.75" outlineLevel="6">
      <c r="A229" s="16" t="s">
        <v>57</v>
      </c>
      <c r="B229" s="17" t="s">
        <v>56</v>
      </c>
      <c r="C229" s="17" t="s">
        <v>6</v>
      </c>
      <c r="D229" s="17" t="s">
        <v>5</v>
      </c>
      <c r="E229" s="17"/>
      <c r="F229" s="18">
        <f>F230+F246+F298+F303+F320</f>
        <v>425535.22000000003</v>
      </c>
      <c r="G229" s="18" t="e">
        <f aca="true" t="shared" si="31" ref="G229:V229">G231+G246+G303+G320</f>
        <v>#REF!</v>
      </c>
      <c r="H229" s="18" t="e">
        <f t="shared" si="31"/>
        <v>#REF!</v>
      </c>
      <c r="I229" s="18" t="e">
        <f t="shared" si="31"/>
        <v>#REF!</v>
      </c>
      <c r="J229" s="18" t="e">
        <f t="shared" si="31"/>
        <v>#REF!</v>
      </c>
      <c r="K229" s="18" t="e">
        <f t="shared" si="31"/>
        <v>#REF!</v>
      </c>
      <c r="L229" s="18" t="e">
        <f t="shared" si="31"/>
        <v>#REF!</v>
      </c>
      <c r="M229" s="18" t="e">
        <f t="shared" si="31"/>
        <v>#REF!</v>
      </c>
      <c r="N229" s="18" t="e">
        <f t="shared" si="31"/>
        <v>#REF!</v>
      </c>
      <c r="O229" s="18" t="e">
        <f t="shared" si="31"/>
        <v>#REF!</v>
      </c>
      <c r="P229" s="18" t="e">
        <f t="shared" si="31"/>
        <v>#REF!</v>
      </c>
      <c r="Q229" s="18" t="e">
        <f t="shared" si="31"/>
        <v>#REF!</v>
      </c>
      <c r="R229" s="18" t="e">
        <f t="shared" si="31"/>
        <v>#REF!</v>
      </c>
      <c r="S229" s="18" t="e">
        <f t="shared" si="31"/>
        <v>#REF!</v>
      </c>
      <c r="T229" s="18" t="e">
        <f t="shared" si="31"/>
        <v>#REF!</v>
      </c>
      <c r="U229" s="18" t="e">
        <f t="shared" si="31"/>
        <v>#REF!</v>
      </c>
      <c r="V229" s="18" t="e">
        <f t="shared" si="31"/>
        <v>#REF!</v>
      </c>
      <c r="X229" s="18">
        <f>X230+X246+X298+X303+X320</f>
        <v>433557.54000000004</v>
      </c>
    </row>
    <row r="230" spans="1:24" s="28" customFormat="1" ht="18.75" outlineLevel="6">
      <c r="A230" s="16" t="s">
        <v>45</v>
      </c>
      <c r="B230" s="17" t="s">
        <v>21</v>
      </c>
      <c r="C230" s="17" t="s">
        <v>6</v>
      </c>
      <c r="D230" s="17" t="s">
        <v>5</v>
      </c>
      <c r="E230" s="17"/>
      <c r="F230" s="18">
        <f>F231</f>
        <v>85103.42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X230" s="18">
        <f>X231</f>
        <v>87302.42</v>
      </c>
    </row>
    <row r="231" spans="1:24" s="28" customFormat="1" ht="15.75" outlineLevel="6">
      <c r="A231" s="76" t="s">
        <v>209</v>
      </c>
      <c r="B231" s="9" t="s">
        <v>21</v>
      </c>
      <c r="C231" s="9" t="s">
        <v>211</v>
      </c>
      <c r="D231" s="9" t="s">
        <v>5</v>
      </c>
      <c r="E231" s="9"/>
      <c r="F231" s="10">
        <f>F232+F242</f>
        <v>85103.42</v>
      </c>
      <c r="G231" s="10">
        <f aca="true" t="shared" si="32" ref="G231:V231">G232</f>
        <v>0</v>
      </c>
      <c r="H231" s="10">
        <f t="shared" si="32"/>
        <v>0</v>
      </c>
      <c r="I231" s="10">
        <f t="shared" si="32"/>
        <v>0</v>
      </c>
      <c r="J231" s="10">
        <f t="shared" si="32"/>
        <v>0</v>
      </c>
      <c r="K231" s="10">
        <f t="shared" si="32"/>
        <v>0</v>
      </c>
      <c r="L231" s="10">
        <f t="shared" si="32"/>
        <v>0</v>
      </c>
      <c r="M231" s="10">
        <f t="shared" si="32"/>
        <v>0</v>
      </c>
      <c r="N231" s="10">
        <f t="shared" si="32"/>
        <v>0</v>
      </c>
      <c r="O231" s="10">
        <f t="shared" si="32"/>
        <v>0</v>
      </c>
      <c r="P231" s="10">
        <f t="shared" si="32"/>
        <v>0</v>
      </c>
      <c r="Q231" s="10">
        <f t="shared" si="32"/>
        <v>0</v>
      </c>
      <c r="R231" s="10">
        <f t="shared" si="32"/>
        <v>0</v>
      </c>
      <c r="S231" s="10">
        <f t="shared" si="32"/>
        <v>0</v>
      </c>
      <c r="T231" s="10">
        <f t="shared" si="32"/>
        <v>0</v>
      </c>
      <c r="U231" s="10">
        <f t="shared" si="32"/>
        <v>0</v>
      </c>
      <c r="V231" s="10">
        <f t="shared" si="32"/>
        <v>0</v>
      </c>
      <c r="X231" s="10">
        <f>X232+X242</f>
        <v>87302.42</v>
      </c>
    </row>
    <row r="232" spans="1:24" s="28" customFormat="1" ht="19.5" customHeight="1" outlineLevel="6">
      <c r="A232" s="76" t="s">
        <v>210</v>
      </c>
      <c r="B232" s="12" t="s">
        <v>21</v>
      </c>
      <c r="C232" s="12" t="s">
        <v>212</v>
      </c>
      <c r="D232" s="12" t="s">
        <v>5</v>
      </c>
      <c r="E232" s="12"/>
      <c r="F232" s="13">
        <f>F233+F236+F239</f>
        <v>85103.42</v>
      </c>
      <c r="G232" s="13">
        <f aca="true" t="shared" si="33" ref="G232:V232">G233</f>
        <v>0</v>
      </c>
      <c r="H232" s="13">
        <f t="shared" si="33"/>
        <v>0</v>
      </c>
      <c r="I232" s="13">
        <f t="shared" si="33"/>
        <v>0</v>
      </c>
      <c r="J232" s="13">
        <f t="shared" si="33"/>
        <v>0</v>
      </c>
      <c r="K232" s="13">
        <f t="shared" si="33"/>
        <v>0</v>
      </c>
      <c r="L232" s="13">
        <f t="shared" si="33"/>
        <v>0</v>
      </c>
      <c r="M232" s="13">
        <f t="shared" si="33"/>
        <v>0</v>
      </c>
      <c r="N232" s="13">
        <f t="shared" si="33"/>
        <v>0</v>
      </c>
      <c r="O232" s="13">
        <f t="shared" si="33"/>
        <v>0</v>
      </c>
      <c r="P232" s="13">
        <f t="shared" si="33"/>
        <v>0</v>
      </c>
      <c r="Q232" s="13">
        <f t="shared" si="33"/>
        <v>0</v>
      </c>
      <c r="R232" s="13">
        <f t="shared" si="33"/>
        <v>0</v>
      </c>
      <c r="S232" s="13">
        <f t="shared" si="33"/>
        <v>0</v>
      </c>
      <c r="T232" s="13">
        <f t="shared" si="33"/>
        <v>0</v>
      </c>
      <c r="U232" s="13">
        <f t="shared" si="33"/>
        <v>0</v>
      </c>
      <c r="V232" s="13">
        <f t="shared" si="33"/>
        <v>0</v>
      </c>
      <c r="X232" s="13">
        <f>X233+X236+X239</f>
        <v>87302.42</v>
      </c>
    </row>
    <row r="233" spans="1:24" s="28" customFormat="1" ht="31.5" outlineLevel="6">
      <c r="A233" s="56" t="s">
        <v>213</v>
      </c>
      <c r="B233" s="19" t="s">
        <v>21</v>
      </c>
      <c r="C233" s="19" t="s">
        <v>214</v>
      </c>
      <c r="D233" s="19" t="s">
        <v>5</v>
      </c>
      <c r="E233" s="19"/>
      <c r="F233" s="20">
        <f>F234</f>
        <v>30159.42</v>
      </c>
      <c r="G233" s="7">
        <f aca="true" t="shared" si="34" ref="G233:V233">G235</f>
        <v>0</v>
      </c>
      <c r="H233" s="7">
        <f t="shared" si="34"/>
        <v>0</v>
      </c>
      <c r="I233" s="7">
        <f t="shared" si="34"/>
        <v>0</v>
      </c>
      <c r="J233" s="7">
        <f t="shared" si="34"/>
        <v>0</v>
      </c>
      <c r="K233" s="7">
        <f t="shared" si="34"/>
        <v>0</v>
      </c>
      <c r="L233" s="7">
        <f t="shared" si="34"/>
        <v>0</v>
      </c>
      <c r="M233" s="7">
        <f t="shared" si="34"/>
        <v>0</v>
      </c>
      <c r="N233" s="7">
        <f t="shared" si="34"/>
        <v>0</v>
      </c>
      <c r="O233" s="7">
        <f t="shared" si="34"/>
        <v>0</v>
      </c>
      <c r="P233" s="7">
        <f t="shared" si="34"/>
        <v>0</v>
      </c>
      <c r="Q233" s="7">
        <f t="shared" si="34"/>
        <v>0</v>
      </c>
      <c r="R233" s="7">
        <f t="shared" si="34"/>
        <v>0</v>
      </c>
      <c r="S233" s="7">
        <f t="shared" si="34"/>
        <v>0</v>
      </c>
      <c r="T233" s="7">
        <f t="shared" si="34"/>
        <v>0</v>
      </c>
      <c r="U233" s="7">
        <f t="shared" si="34"/>
        <v>0</v>
      </c>
      <c r="V233" s="7">
        <f t="shared" si="34"/>
        <v>0</v>
      </c>
      <c r="X233" s="20">
        <f>X234</f>
        <v>30159.42</v>
      </c>
    </row>
    <row r="234" spans="1:24" s="28" customFormat="1" ht="15.75" outlineLevel="6">
      <c r="A234" s="5" t="s">
        <v>134</v>
      </c>
      <c r="B234" s="6" t="s">
        <v>21</v>
      </c>
      <c r="C234" s="6" t="s">
        <v>214</v>
      </c>
      <c r="D234" s="6" t="s">
        <v>135</v>
      </c>
      <c r="E234" s="6"/>
      <c r="F234" s="7">
        <f>F235</f>
        <v>30159.42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7">
        <f>X235</f>
        <v>30159.42</v>
      </c>
    </row>
    <row r="235" spans="1:24" s="28" customFormat="1" ht="47.25" outlineLevel="6">
      <c r="A235" s="62" t="s">
        <v>320</v>
      </c>
      <c r="B235" s="54" t="s">
        <v>21</v>
      </c>
      <c r="C235" s="54" t="s">
        <v>214</v>
      </c>
      <c r="D235" s="54" t="s">
        <v>88</v>
      </c>
      <c r="E235" s="54"/>
      <c r="F235" s="55">
        <v>30159.42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55">
        <v>30159.42</v>
      </c>
    </row>
    <row r="236" spans="1:24" s="28" customFormat="1" ht="63" outlineLevel="6">
      <c r="A236" s="70" t="s">
        <v>218</v>
      </c>
      <c r="B236" s="19" t="s">
        <v>21</v>
      </c>
      <c r="C236" s="19" t="s">
        <v>219</v>
      </c>
      <c r="D236" s="19" t="s">
        <v>5</v>
      </c>
      <c r="E236" s="19"/>
      <c r="F236" s="20">
        <f>F237</f>
        <v>54944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X236" s="20">
        <f>X237</f>
        <v>57143</v>
      </c>
    </row>
    <row r="237" spans="1:24" s="28" customFormat="1" ht="15.75" outlineLevel="6">
      <c r="A237" s="5" t="s">
        <v>134</v>
      </c>
      <c r="B237" s="6" t="s">
        <v>21</v>
      </c>
      <c r="C237" s="6" t="s">
        <v>219</v>
      </c>
      <c r="D237" s="6" t="s">
        <v>135</v>
      </c>
      <c r="E237" s="6"/>
      <c r="F237" s="7">
        <f>F238</f>
        <v>54944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X237" s="7">
        <f>X238</f>
        <v>57143</v>
      </c>
    </row>
    <row r="238" spans="1:24" s="28" customFormat="1" ht="47.25" outlineLevel="6">
      <c r="A238" s="62" t="s">
        <v>320</v>
      </c>
      <c r="B238" s="54" t="s">
        <v>21</v>
      </c>
      <c r="C238" s="54" t="s">
        <v>219</v>
      </c>
      <c r="D238" s="54" t="s">
        <v>88</v>
      </c>
      <c r="E238" s="54"/>
      <c r="F238" s="55">
        <v>54944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X238" s="55">
        <v>57143</v>
      </c>
    </row>
    <row r="239" spans="1:24" s="28" customFormat="1" ht="31.5" outlineLevel="6">
      <c r="A239" s="77" t="s">
        <v>226</v>
      </c>
      <c r="B239" s="19" t="s">
        <v>21</v>
      </c>
      <c r="C239" s="19" t="s">
        <v>215</v>
      </c>
      <c r="D239" s="19" t="s">
        <v>5</v>
      </c>
      <c r="E239" s="19"/>
      <c r="F239" s="20">
        <f>F240</f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X239" s="20">
        <f>X240</f>
        <v>0</v>
      </c>
    </row>
    <row r="240" spans="1:24" s="28" customFormat="1" ht="15.75" outlineLevel="6">
      <c r="A240" s="5" t="s">
        <v>134</v>
      </c>
      <c r="B240" s="6" t="s">
        <v>21</v>
      </c>
      <c r="C240" s="6" t="s">
        <v>215</v>
      </c>
      <c r="D240" s="6" t="s">
        <v>135</v>
      </c>
      <c r="E240" s="6"/>
      <c r="F240" s="7">
        <f>F241</f>
        <v>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X240" s="7">
        <f>X241</f>
        <v>0</v>
      </c>
    </row>
    <row r="241" spans="1:24" s="28" customFormat="1" ht="15.75" outlineLevel="6">
      <c r="A241" s="65" t="s">
        <v>89</v>
      </c>
      <c r="B241" s="54" t="s">
        <v>21</v>
      </c>
      <c r="C241" s="54" t="s">
        <v>215</v>
      </c>
      <c r="D241" s="54" t="s">
        <v>90</v>
      </c>
      <c r="E241" s="54"/>
      <c r="F241" s="55">
        <v>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X241" s="55">
        <v>0</v>
      </c>
    </row>
    <row r="242" spans="1:24" s="28" customFormat="1" ht="47.25" outlineLevel="6">
      <c r="A242" s="78" t="s">
        <v>216</v>
      </c>
      <c r="B242" s="9" t="s">
        <v>21</v>
      </c>
      <c r="C242" s="9" t="s">
        <v>220</v>
      </c>
      <c r="D242" s="9" t="s">
        <v>5</v>
      </c>
      <c r="E242" s="9"/>
      <c r="F242" s="10">
        <f>F243</f>
        <v>0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X242" s="10">
        <f>X243</f>
        <v>0</v>
      </c>
    </row>
    <row r="243" spans="1:24" s="28" customFormat="1" ht="31.5" outlineLevel="6">
      <c r="A243" s="77" t="s">
        <v>217</v>
      </c>
      <c r="B243" s="19" t="s">
        <v>21</v>
      </c>
      <c r="C243" s="19" t="s">
        <v>221</v>
      </c>
      <c r="D243" s="19" t="s">
        <v>5</v>
      </c>
      <c r="E243" s="19"/>
      <c r="F243" s="20">
        <f>F244</f>
        <v>0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X243" s="20">
        <f>X244</f>
        <v>0</v>
      </c>
    </row>
    <row r="244" spans="1:24" s="28" customFormat="1" ht="15.75" outlineLevel="6">
      <c r="A244" s="5" t="s">
        <v>134</v>
      </c>
      <c r="B244" s="6" t="s">
        <v>21</v>
      </c>
      <c r="C244" s="6" t="s">
        <v>221</v>
      </c>
      <c r="D244" s="6" t="s">
        <v>135</v>
      </c>
      <c r="E244" s="6"/>
      <c r="F244" s="7">
        <f>F245</f>
        <v>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X244" s="7">
        <f>X245</f>
        <v>0</v>
      </c>
    </row>
    <row r="245" spans="1:24" s="28" customFormat="1" ht="15.75" outlineLevel="6">
      <c r="A245" s="65" t="s">
        <v>89</v>
      </c>
      <c r="B245" s="54" t="s">
        <v>21</v>
      </c>
      <c r="C245" s="54" t="s">
        <v>221</v>
      </c>
      <c r="D245" s="54" t="s">
        <v>90</v>
      </c>
      <c r="E245" s="54"/>
      <c r="F245" s="55">
        <v>0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X245" s="55">
        <v>0</v>
      </c>
    </row>
    <row r="246" spans="1:24" s="28" customFormat="1" ht="15.75" outlineLevel="6">
      <c r="A246" s="79" t="s">
        <v>44</v>
      </c>
      <c r="B246" s="34" t="s">
        <v>22</v>
      </c>
      <c r="C246" s="34" t="s">
        <v>6</v>
      </c>
      <c r="D246" s="34" t="s">
        <v>5</v>
      </c>
      <c r="E246" s="34"/>
      <c r="F246" s="72">
        <f>F251+F294+F247</f>
        <v>320574.72000000003</v>
      </c>
      <c r="G246" s="10" t="e">
        <f>G252+#REF!+G294+#REF!+#REF!+#REF!+#REF!</f>
        <v>#REF!</v>
      </c>
      <c r="H246" s="10" t="e">
        <f>H252+#REF!+H294+#REF!+#REF!+#REF!+#REF!</f>
        <v>#REF!</v>
      </c>
      <c r="I246" s="10" t="e">
        <f>I252+#REF!+I294+#REF!+#REF!+#REF!+#REF!</f>
        <v>#REF!</v>
      </c>
      <c r="J246" s="10" t="e">
        <f>J252+#REF!+J294+#REF!+#REF!+#REF!+#REF!</f>
        <v>#REF!</v>
      </c>
      <c r="K246" s="10" t="e">
        <f>K252+#REF!+K294+#REF!+#REF!+#REF!+#REF!</f>
        <v>#REF!</v>
      </c>
      <c r="L246" s="10" t="e">
        <f>L252+#REF!+L294+#REF!+#REF!+#REF!+#REF!</f>
        <v>#REF!</v>
      </c>
      <c r="M246" s="10" t="e">
        <f>M252+#REF!+M294+#REF!+#REF!+#REF!+#REF!</f>
        <v>#REF!</v>
      </c>
      <c r="N246" s="10" t="e">
        <f>N252+#REF!+N294+#REF!+#REF!+#REF!+#REF!</f>
        <v>#REF!</v>
      </c>
      <c r="O246" s="10" t="e">
        <f>O252+#REF!+O294+#REF!+#REF!+#REF!+#REF!</f>
        <v>#REF!</v>
      </c>
      <c r="P246" s="10" t="e">
        <f>P252+#REF!+P294+#REF!+#REF!+#REF!+#REF!</f>
        <v>#REF!</v>
      </c>
      <c r="Q246" s="10" t="e">
        <f>Q252+#REF!+Q294+#REF!+#REF!+#REF!+#REF!</f>
        <v>#REF!</v>
      </c>
      <c r="R246" s="10" t="e">
        <f>R252+#REF!+R294+#REF!+#REF!+#REF!+#REF!</f>
        <v>#REF!</v>
      </c>
      <c r="S246" s="10" t="e">
        <f>S252+#REF!+S294+#REF!+#REF!+#REF!+#REF!</f>
        <v>#REF!</v>
      </c>
      <c r="T246" s="10" t="e">
        <f>T252+#REF!+T294+#REF!+#REF!+#REF!+#REF!</f>
        <v>#REF!</v>
      </c>
      <c r="U246" s="10" t="e">
        <f>U252+#REF!+U294+#REF!+#REF!+#REF!+#REF!</f>
        <v>#REF!</v>
      </c>
      <c r="V246" s="10" t="e">
        <f>V252+#REF!+V294+#REF!+#REF!+#REF!+#REF!</f>
        <v>#REF!</v>
      </c>
      <c r="X246" s="72">
        <f>X251+X294+X247</f>
        <v>326260.04000000004</v>
      </c>
    </row>
    <row r="247" spans="1:24" s="28" customFormat="1" ht="31.5" outlineLevel="6">
      <c r="A247" s="22" t="s">
        <v>157</v>
      </c>
      <c r="B247" s="9" t="s">
        <v>22</v>
      </c>
      <c r="C247" s="9" t="s">
        <v>158</v>
      </c>
      <c r="D247" s="9" t="s">
        <v>5</v>
      </c>
      <c r="E247" s="9"/>
      <c r="F247" s="10">
        <f>F248</f>
        <v>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X247" s="10">
        <f>X248</f>
        <v>0</v>
      </c>
    </row>
    <row r="248" spans="1:24" s="28" customFormat="1" ht="31.5" outlineLevel="6">
      <c r="A248" s="22" t="s">
        <v>162</v>
      </c>
      <c r="B248" s="9" t="s">
        <v>22</v>
      </c>
      <c r="C248" s="9" t="s">
        <v>159</v>
      </c>
      <c r="D248" s="9" t="s">
        <v>5</v>
      </c>
      <c r="E248" s="9"/>
      <c r="F248" s="10">
        <f>F249</f>
        <v>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X248" s="10">
        <f>X249</f>
        <v>0</v>
      </c>
    </row>
    <row r="249" spans="1:24" s="28" customFormat="1" ht="15.75" outlineLevel="6">
      <c r="A249" s="56" t="s">
        <v>171</v>
      </c>
      <c r="B249" s="19" t="s">
        <v>22</v>
      </c>
      <c r="C249" s="19" t="s">
        <v>172</v>
      </c>
      <c r="D249" s="19" t="s">
        <v>5</v>
      </c>
      <c r="E249" s="19"/>
      <c r="F249" s="20">
        <f>F250</f>
        <v>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X249" s="20">
        <f>X250</f>
        <v>0</v>
      </c>
    </row>
    <row r="250" spans="1:24" s="28" customFormat="1" ht="15.75" outlineLevel="6">
      <c r="A250" s="5" t="s">
        <v>120</v>
      </c>
      <c r="B250" s="6" t="s">
        <v>22</v>
      </c>
      <c r="C250" s="6" t="s">
        <v>172</v>
      </c>
      <c r="D250" s="6" t="s">
        <v>119</v>
      </c>
      <c r="E250" s="6"/>
      <c r="F250" s="7">
        <v>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X250" s="7">
        <v>0</v>
      </c>
    </row>
    <row r="251" spans="1:24" s="28" customFormat="1" ht="15.75" outlineLevel="6">
      <c r="A251" s="76" t="s">
        <v>209</v>
      </c>
      <c r="B251" s="9" t="s">
        <v>22</v>
      </c>
      <c r="C251" s="9" t="s">
        <v>211</v>
      </c>
      <c r="D251" s="9" t="s">
        <v>5</v>
      </c>
      <c r="E251" s="9"/>
      <c r="F251" s="10">
        <f>F252+F286+F290</f>
        <v>309141.32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X251" s="10">
        <f>X252+X286+X290</f>
        <v>314132.52</v>
      </c>
    </row>
    <row r="252" spans="1:24" s="28" customFormat="1" ht="15.75" outlineLevel="6">
      <c r="A252" s="23" t="s">
        <v>222</v>
      </c>
      <c r="B252" s="12" t="s">
        <v>22</v>
      </c>
      <c r="C252" s="12" t="s">
        <v>223</v>
      </c>
      <c r="D252" s="12" t="s">
        <v>5</v>
      </c>
      <c r="E252" s="12"/>
      <c r="F252" s="13">
        <f>F253+F262+F268+F273+F265+F281</f>
        <v>287070.05</v>
      </c>
      <c r="G252" s="13">
        <f aca="true" t="shared" si="35" ref="G252:V253">G253</f>
        <v>0</v>
      </c>
      <c r="H252" s="13">
        <f t="shared" si="35"/>
        <v>0</v>
      </c>
      <c r="I252" s="13">
        <f t="shared" si="35"/>
        <v>0</v>
      </c>
      <c r="J252" s="13">
        <f t="shared" si="35"/>
        <v>0</v>
      </c>
      <c r="K252" s="13">
        <f t="shared" si="35"/>
        <v>0</v>
      </c>
      <c r="L252" s="13">
        <f t="shared" si="35"/>
        <v>0</v>
      </c>
      <c r="M252" s="13">
        <f t="shared" si="35"/>
        <v>0</v>
      </c>
      <c r="N252" s="13">
        <f t="shared" si="35"/>
        <v>0</v>
      </c>
      <c r="O252" s="13">
        <f t="shared" si="35"/>
        <v>0</v>
      </c>
      <c r="P252" s="13">
        <f t="shared" si="35"/>
        <v>0</v>
      </c>
      <c r="Q252" s="13">
        <f t="shared" si="35"/>
        <v>0</v>
      </c>
      <c r="R252" s="13">
        <f t="shared" si="35"/>
        <v>0</v>
      </c>
      <c r="S252" s="13">
        <f t="shared" si="35"/>
        <v>0</v>
      </c>
      <c r="T252" s="13">
        <f t="shared" si="35"/>
        <v>0</v>
      </c>
      <c r="U252" s="13">
        <f t="shared" si="35"/>
        <v>0</v>
      </c>
      <c r="V252" s="13">
        <f t="shared" si="35"/>
        <v>0</v>
      </c>
      <c r="X252" s="13">
        <f>X253+X262+X268+X273+X265+X281</f>
        <v>292061.25</v>
      </c>
    </row>
    <row r="253" spans="1:24" s="28" customFormat="1" ht="31.5" outlineLevel="6">
      <c r="A253" s="56" t="s">
        <v>173</v>
      </c>
      <c r="B253" s="19" t="s">
        <v>22</v>
      </c>
      <c r="C253" s="19" t="s">
        <v>224</v>
      </c>
      <c r="D253" s="19" t="s">
        <v>5</v>
      </c>
      <c r="E253" s="19"/>
      <c r="F253" s="20">
        <f>F254+F256+F259</f>
        <v>0</v>
      </c>
      <c r="G253" s="7">
        <f t="shared" si="35"/>
        <v>0</v>
      </c>
      <c r="H253" s="7">
        <f t="shared" si="35"/>
        <v>0</v>
      </c>
      <c r="I253" s="7">
        <f t="shared" si="35"/>
        <v>0</v>
      </c>
      <c r="J253" s="7">
        <f t="shared" si="35"/>
        <v>0</v>
      </c>
      <c r="K253" s="7">
        <f t="shared" si="35"/>
        <v>0</v>
      </c>
      <c r="L253" s="7">
        <f t="shared" si="35"/>
        <v>0</v>
      </c>
      <c r="M253" s="7">
        <f t="shared" si="35"/>
        <v>0</v>
      </c>
      <c r="N253" s="7">
        <f t="shared" si="35"/>
        <v>0</v>
      </c>
      <c r="O253" s="7">
        <f t="shared" si="35"/>
        <v>0</v>
      </c>
      <c r="P253" s="7">
        <f t="shared" si="35"/>
        <v>0</v>
      </c>
      <c r="Q253" s="7">
        <f t="shared" si="35"/>
        <v>0</v>
      </c>
      <c r="R253" s="7">
        <f t="shared" si="35"/>
        <v>0</v>
      </c>
      <c r="S253" s="7">
        <f t="shared" si="35"/>
        <v>0</v>
      </c>
      <c r="T253" s="7">
        <f t="shared" si="35"/>
        <v>0</v>
      </c>
      <c r="U253" s="7">
        <f t="shared" si="35"/>
        <v>0</v>
      </c>
      <c r="V253" s="7">
        <f t="shared" si="35"/>
        <v>0</v>
      </c>
      <c r="X253" s="20">
        <f>X254+X256+X259</f>
        <v>0</v>
      </c>
    </row>
    <row r="254" spans="1:24" s="28" customFormat="1" ht="15.75" outlineLevel="6">
      <c r="A254" s="5" t="s">
        <v>121</v>
      </c>
      <c r="B254" s="6" t="s">
        <v>22</v>
      </c>
      <c r="C254" s="6" t="s">
        <v>224</v>
      </c>
      <c r="D254" s="6" t="s">
        <v>122</v>
      </c>
      <c r="E254" s="6"/>
      <c r="F254" s="7">
        <f>F255</f>
        <v>0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X254" s="7">
        <f>X255</f>
        <v>0</v>
      </c>
    </row>
    <row r="255" spans="1:24" s="28" customFormat="1" ht="15.75" outlineLevel="6">
      <c r="A255" s="53" t="s">
        <v>96</v>
      </c>
      <c r="B255" s="54" t="s">
        <v>22</v>
      </c>
      <c r="C255" s="54" t="s">
        <v>224</v>
      </c>
      <c r="D255" s="54" t="s">
        <v>123</v>
      </c>
      <c r="E255" s="54"/>
      <c r="F255" s="55">
        <v>0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X255" s="55">
        <v>0</v>
      </c>
    </row>
    <row r="256" spans="1:24" s="28" customFormat="1" ht="31.5" outlineLevel="6">
      <c r="A256" s="5" t="s">
        <v>101</v>
      </c>
      <c r="B256" s="6" t="s">
        <v>22</v>
      </c>
      <c r="C256" s="6" t="s">
        <v>224</v>
      </c>
      <c r="D256" s="6" t="s">
        <v>102</v>
      </c>
      <c r="E256" s="6"/>
      <c r="F256" s="7">
        <f>F257+F258</f>
        <v>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X256" s="7">
        <f>X257+X258</f>
        <v>0</v>
      </c>
    </row>
    <row r="257" spans="1:24" s="28" customFormat="1" ht="31.5" outlineLevel="6">
      <c r="A257" s="53" t="s">
        <v>103</v>
      </c>
      <c r="B257" s="54" t="s">
        <v>22</v>
      </c>
      <c r="C257" s="54" t="s">
        <v>224</v>
      </c>
      <c r="D257" s="54" t="s">
        <v>104</v>
      </c>
      <c r="E257" s="54"/>
      <c r="F257" s="55">
        <v>0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X257" s="55">
        <v>0</v>
      </c>
    </row>
    <row r="258" spans="1:24" s="28" customFormat="1" ht="31.5" outlineLevel="6">
      <c r="A258" s="53" t="s">
        <v>105</v>
      </c>
      <c r="B258" s="54" t="s">
        <v>22</v>
      </c>
      <c r="C258" s="54" t="s">
        <v>224</v>
      </c>
      <c r="D258" s="54" t="s">
        <v>106</v>
      </c>
      <c r="E258" s="54"/>
      <c r="F258" s="55">
        <v>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X258" s="55">
        <v>0</v>
      </c>
    </row>
    <row r="259" spans="1:24" s="28" customFormat="1" ht="15.75" outlineLevel="6">
      <c r="A259" s="5" t="s">
        <v>107</v>
      </c>
      <c r="B259" s="6" t="s">
        <v>22</v>
      </c>
      <c r="C259" s="6" t="s">
        <v>224</v>
      </c>
      <c r="D259" s="6" t="s">
        <v>108</v>
      </c>
      <c r="E259" s="6"/>
      <c r="F259" s="7">
        <f>F260+F261</f>
        <v>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X259" s="7">
        <f>X260+X261</f>
        <v>0</v>
      </c>
    </row>
    <row r="260" spans="1:24" s="28" customFormat="1" ht="31.5" outlineLevel="6">
      <c r="A260" s="53" t="s">
        <v>109</v>
      </c>
      <c r="B260" s="54" t="s">
        <v>22</v>
      </c>
      <c r="C260" s="54" t="s">
        <v>224</v>
      </c>
      <c r="D260" s="54" t="s">
        <v>111</v>
      </c>
      <c r="E260" s="54"/>
      <c r="F260" s="55"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X260" s="55">
        <v>0</v>
      </c>
    </row>
    <row r="261" spans="1:24" s="28" customFormat="1" ht="15.75" outlineLevel="6">
      <c r="A261" s="53" t="s">
        <v>110</v>
      </c>
      <c r="B261" s="54" t="s">
        <v>22</v>
      </c>
      <c r="C261" s="54" t="s">
        <v>224</v>
      </c>
      <c r="D261" s="54" t="s">
        <v>112</v>
      </c>
      <c r="E261" s="54"/>
      <c r="F261" s="55"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X261" s="55">
        <v>0</v>
      </c>
    </row>
    <row r="262" spans="1:24" s="28" customFormat="1" ht="31.5" outlineLevel="6">
      <c r="A262" s="56" t="s">
        <v>213</v>
      </c>
      <c r="B262" s="19" t="s">
        <v>22</v>
      </c>
      <c r="C262" s="19" t="s">
        <v>225</v>
      </c>
      <c r="D262" s="19" t="s">
        <v>5</v>
      </c>
      <c r="E262" s="19"/>
      <c r="F262" s="20">
        <f>F263</f>
        <v>59668.05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X262" s="20">
        <f>X263</f>
        <v>59668.05</v>
      </c>
    </row>
    <row r="263" spans="1:24" s="28" customFormat="1" ht="15.75" outlineLevel="6">
      <c r="A263" s="5" t="s">
        <v>134</v>
      </c>
      <c r="B263" s="6" t="s">
        <v>22</v>
      </c>
      <c r="C263" s="6" t="s">
        <v>225</v>
      </c>
      <c r="D263" s="6" t="s">
        <v>135</v>
      </c>
      <c r="E263" s="6"/>
      <c r="F263" s="7">
        <f>F264</f>
        <v>59668.05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X263" s="7">
        <f>X264</f>
        <v>59668.05</v>
      </c>
    </row>
    <row r="264" spans="1:24" s="28" customFormat="1" ht="47.25" outlineLevel="6">
      <c r="A264" s="62" t="s">
        <v>320</v>
      </c>
      <c r="B264" s="54" t="s">
        <v>22</v>
      </c>
      <c r="C264" s="54" t="s">
        <v>225</v>
      </c>
      <c r="D264" s="54" t="s">
        <v>88</v>
      </c>
      <c r="E264" s="54"/>
      <c r="F264" s="55">
        <v>59668.05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X264" s="55">
        <v>59668.05</v>
      </c>
    </row>
    <row r="265" spans="1:24" s="28" customFormat="1" ht="31.5" outlineLevel="6">
      <c r="A265" s="77" t="s">
        <v>315</v>
      </c>
      <c r="B265" s="19" t="s">
        <v>22</v>
      </c>
      <c r="C265" s="19" t="s">
        <v>316</v>
      </c>
      <c r="D265" s="19" t="s">
        <v>5</v>
      </c>
      <c r="E265" s="19"/>
      <c r="F265" s="20">
        <f>F266</f>
        <v>2000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20">
        <f>X266</f>
        <v>2644.2</v>
      </c>
    </row>
    <row r="266" spans="1:24" s="28" customFormat="1" ht="15.75" outlineLevel="6">
      <c r="A266" s="5" t="s">
        <v>134</v>
      </c>
      <c r="B266" s="6" t="s">
        <v>22</v>
      </c>
      <c r="C266" s="6" t="s">
        <v>316</v>
      </c>
      <c r="D266" s="6" t="s">
        <v>135</v>
      </c>
      <c r="E266" s="6"/>
      <c r="F266" s="7">
        <f>F267</f>
        <v>2000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7">
        <f>X267</f>
        <v>2644.2</v>
      </c>
    </row>
    <row r="267" spans="1:24" s="28" customFormat="1" ht="15.75" outlineLevel="6">
      <c r="A267" s="65" t="s">
        <v>89</v>
      </c>
      <c r="B267" s="54" t="s">
        <v>22</v>
      </c>
      <c r="C267" s="54" t="s">
        <v>316</v>
      </c>
      <c r="D267" s="54" t="s">
        <v>90</v>
      </c>
      <c r="E267" s="54"/>
      <c r="F267" s="55">
        <v>2000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55">
        <v>2644.2</v>
      </c>
    </row>
    <row r="268" spans="1:24" s="28" customFormat="1" ht="31.5" outlineLevel="6">
      <c r="A268" s="63" t="s">
        <v>227</v>
      </c>
      <c r="B268" s="19" t="s">
        <v>22</v>
      </c>
      <c r="C268" s="19" t="s">
        <v>228</v>
      </c>
      <c r="D268" s="19" t="s">
        <v>5</v>
      </c>
      <c r="E268" s="19"/>
      <c r="F268" s="20">
        <f>F269+F271</f>
        <v>4834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20">
        <f>X269+X271</f>
        <v>4836</v>
      </c>
    </row>
    <row r="269" spans="1:24" s="28" customFormat="1" ht="31.5" outlineLevel="6">
      <c r="A269" s="5" t="s">
        <v>101</v>
      </c>
      <c r="B269" s="6" t="s">
        <v>22</v>
      </c>
      <c r="C269" s="6" t="s">
        <v>228</v>
      </c>
      <c r="D269" s="6" t="s">
        <v>102</v>
      </c>
      <c r="E269" s="6"/>
      <c r="F269" s="7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7">
        <f>X270</f>
        <v>0</v>
      </c>
    </row>
    <row r="270" spans="1:24" s="28" customFormat="1" ht="31.5" outlineLevel="6">
      <c r="A270" s="53" t="s">
        <v>105</v>
      </c>
      <c r="B270" s="54" t="s">
        <v>22</v>
      </c>
      <c r="C270" s="54" t="s">
        <v>228</v>
      </c>
      <c r="D270" s="54" t="s">
        <v>106</v>
      </c>
      <c r="E270" s="54"/>
      <c r="F270" s="55"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55">
        <v>0</v>
      </c>
    </row>
    <row r="271" spans="1:24" s="28" customFormat="1" ht="15.75" outlineLevel="6">
      <c r="A271" s="5" t="s">
        <v>134</v>
      </c>
      <c r="B271" s="6" t="s">
        <v>22</v>
      </c>
      <c r="C271" s="6" t="s">
        <v>228</v>
      </c>
      <c r="D271" s="6" t="s">
        <v>135</v>
      </c>
      <c r="E271" s="6"/>
      <c r="F271" s="7">
        <f>F272</f>
        <v>4834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7">
        <f>X272</f>
        <v>4836</v>
      </c>
    </row>
    <row r="272" spans="1:24" s="28" customFormat="1" ht="47.25" outlineLevel="6">
      <c r="A272" s="62" t="s">
        <v>320</v>
      </c>
      <c r="B272" s="54" t="s">
        <v>22</v>
      </c>
      <c r="C272" s="54" t="s">
        <v>228</v>
      </c>
      <c r="D272" s="54" t="s">
        <v>88</v>
      </c>
      <c r="E272" s="54"/>
      <c r="F272" s="55">
        <v>4834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55">
        <v>4836</v>
      </c>
    </row>
    <row r="273" spans="1:24" s="28" customFormat="1" ht="51" customHeight="1" outlineLevel="6">
      <c r="A273" s="64" t="s">
        <v>229</v>
      </c>
      <c r="B273" s="68" t="s">
        <v>22</v>
      </c>
      <c r="C273" s="68" t="s">
        <v>230</v>
      </c>
      <c r="D273" s="68" t="s">
        <v>5</v>
      </c>
      <c r="E273" s="68"/>
      <c r="F273" s="69">
        <f>F274+F276+F279</f>
        <v>220568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69">
        <f>X274+X276+X279</f>
        <v>224913</v>
      </c>
    </row>
    <row r="274" spans="1:24" s="28" customFormat="1" ht="15.75" outlineLevel="6">
      <c r="A274" s="5" t="s">
        <v>121</v>
      </c>
      <c r="B274" s="6" t="s">
        <v>22</v>
      </c>
      <c r="C274" s="6" t="s">
        <v>230</v>
      </c>
      <c r="D274" s="6" t="s">
        <v>122</v>
      </c>
      <c r="E274" s="6"/>
      <c r="F274" s="7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7">
        <f>X275</f>
        <v>0</v>
      </c>
    </row>
    <row r="275" spans="1:24" s="28" customFormat="1" ht="15.75" outlineLevel="6">
      <c r="A275" s="53" t="s">
        <v>96</v>
      </c>
      <c r="B275" s="54" t="s">
        <v>22</v>
      </c>
      <c r="C275" s="54" t="s">
        <v>230</v>
      </c>
      <c r="D275" s="54" t="s">
        <v>123</v>
      </c>
      <c r="E275" s="54"/>
      <c r="F275" s="55"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55">
        <v>0</v>
      </c>
    </row>
    <row r="276" spans="1:24" s="28" customFormat="1" ht="31.5" outlineLevel="6">
      <c r="A276" s="5" t="s">
        <v>101</v>
      </c>
      <c r="B276" s="6" t="s">
        <v>22</v>
      </c>
      <c r="C276" s="6" t="s">
        <v>230</v>
      </c>
      <c r="D276" s="6" t="s">
        <v>102</v>
      </c>
      <c r="E276" s="6"/>
      <c r="F276" s="7">
        <f>F278+F277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X276" s="7">
        <f>X278+X277</f>
        <v>0</v>
      </c>
    </row>
    <row r="277" spans="1:24" s="28" customFormat="1" ht="31.5" outlineLevel="6">
      <c r="A277" s="53" t="s">
        <v>103</v>
      </c>
      <c r="B277" s="54" t="s">
        <v>22</v>
      </c>
      <c r="C277" s="54" t="s">
        <v>230</v>
      </c>
      <c r="D277" s="54" t="s">
        <v>104</v>
      </c>
      <c r="E277" s="54"/>
      <c r="F277" s="55"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55">
        <v>0</v>
      </c>
    </row>
    <row r="278" spans="1:24" s="28" customFormat="1" ht="31.5" outlineLevel="6">
      <c r="A278" s="53" t="s">
        <v>105</v>
      </c>
      <c r="B278" s="54" t="s">
        <v>22</v>
      </c>
      <c r="C278" s="54" t="s">
        <v>230</v>
      </c>
      <c r="D278" s="54" t="s">
        <v>106</v>
      </c>
      <c r="E278" s="54"/>
      <c r="F278" s="55"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55">
        <v>0</v>
      </c>
    </row>
    <row r="279" spans="1:24" s="28" customFormat="1" ht="15.75" outlineLevel="6">
      <c r="A279" s="5" t="s">
        <v>134</v>
      </c>
      <c r="B279" s="6" t="s">
        <v>22</v>
      </c>
      <c r="C279" s="6" t="s">
        <v>230</v>
      </c>
      <c r="D279" s="6" t="s">
        <v>135</v>
      </c>
      <c r="E279" s="6"/>
      <c r="F279" s="7">
        <f>F280</f>
        <v>220568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7">
        <f>X280</f>
        <v>224913</v>
      </c>
    </row>
    <row r="280" spans="1:24" s="28" customFormat="1" ht="47.25" outlineLevel="6">
      <c r="A280" s="62" t="s">
        <v>320</v>
      </c>
      <c r="B280" s="54" t="s">
        <v>22</v>
      </c>
      <c r="C280" s="54" t="s">
        <v>230</v>
      </c>
      <c r="D280" s="54" t="s">
        <v>88</v>
      </c>
      <c r="E280" s="54"/>
      <c r="F280" s="55">
        <v>220568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55">
        <v>224913</v>
      </c>
    </row>
    <row r="281" spans="1:24" s="28" customFormat="1" ht="63" outlineLevel="6">
      <c r="A281" s="70" t="s">
        <v>330</v>
      </c>
      <c r="B281" s="19" t="s">
        <v>22</v>
      </c>
      <c r="C281" s="19" t="s">
        <v>331</v>
      </c>
      <c r="D281" s="19" t="s">
        <v>5</v>
      </c>
      <c r="E281" s="19"/>
      <c r="F281" s="90">
        <f>F282+F284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90">
        <f>X282+X284</f>
        <v>0</v>
      </c>
    </row>
    <row r="282" spans="1:24" s="28" customFormat="1" ht="31.5" outlineLevel="6">
      <c r="A282" s="5" t="s">
        <v>101</v>
      </c>
      <c r="B282" s="6" t="s">
        <v>22</v>
      </c>
      <c r="C282" s="6" t="s">
        <v>331</v>
      </c>
      <c r="D282" s="6" t="s">
        <v>102</v>
      </c>
      <c r="E282" s="6"/>
      <c r="F282" s="91">
        <f>F283</f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91">
        <f>X283</f>
        <v>0</v>
      </c>
    </row>
    <row r="283" spans="1:24" s="28" customFormat="1" ht="31.5" outlineLevel="6">
      <c r="A283" s="53" t="s">
        <v>105</v>
      </c>
      <c r="B283" s="54" t="s">
        <v>22</v>
      </c>
      <c r="C283" s="54" t="s">
        <v>331</v>
      </c>
      <c r="D283" s="54" t="s">
        <v>106</v>
      </c>
      <c r="E283" s="54"/>
      <c r="F283" s="92"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92">
        <v>0</v>
      </c>
    </row>
    <row r="284" spans="1:24" s="28" customFormat="1" ht="15.75" outlineLevel="6">
      <c r="A284" s="5" t="s">
        <v>134</v>
      </c>
      <c r="B284" s="6" t="s">
        <v>22</v>
      </c>
      <c r="C284" s="6" t="s">
        <v>331</v>
      </c>
      <c r="D284" s="6" t="s">
        <v>135</v>
      </c>
      <c r="E284" s="6"/>
      <c r="F284" s="91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91">
        <f>X285</f>
        <v>0</v>
      </c>
    </row>
    <row r="285" spans="1:24" s="28" customFormat="1" ht="47.25" outlineLevel="6">
      <c r="A285" s="62" t="s">
        <v>320</v>
      </c>
      <c r="B285" s="54" t="s">
        <v>22</v>
      </c>
      <c r="C285" s="54" t="s">
        <v>331</v>
      </c>
      <c r="D285" s="54" t="s">
        <v>88</v>
      </c>
      <c r="E285" s="54"/>
      <c r="F285" s="92"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92">
        <v>0</v>
      </c>
    </row>
    <row r="286" spans="1:24" s="28" customFormat="1" ht="31.5" outlineLevel="6">
      <c r="A286" s="14" t="s">
        <v>294</v>
      </c>
      <c r="B286" s="9" t="s">
        <v>22</v>
      </c>
      <c r="C286" s="9" t="s">
        <v>295</v>
      </c>
      <c r="D286" s="9" t="s">
        <v>5</v>
      </c>
      <c r="E286" s="9"/>
      <c r="F286" s="10">
        <f>F287</f>
        <v>22071.27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10">
        <f>X287</f>
        <v>22071.27</v>
      </c>
    </row>
    <row r="287" spans="1:24" s="28" customFormat="1" ht="31.5" outlineLevel="6">
      <c r="A287" s="56" t="s">
        <v>296</v>
      </c>
      <c r="B287" s="19" t="s">
        <v>22</v>
      </c>
      <c r="C287" s="19" t="s">
        <v>297</v>
      </c>
      <c r="D287" s="19" t="s">
        <v>5</v>
      </c>
      <c r="E287" s="19"/>
      <c r="F287" s="20">
        <f>F288</f>
        <v>22071.27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20">
        <f>X288</f>
        <v>22071.27</v>
      </c>
    </row>
    <row r="288" spans="1:24" s="28" customFormat="1" ht="15.75" outlineLevel="6">
      <c r="A288" s="5" t="s">
        <v>134</v>
      </c>
      <c r="B288" s="6" t="s">
        <v>22</v>
      </c>
      <c r="C288" s="6" t="s">
        <v>297</v>
      </c>
      <c r="D288" s="6" t="s">
        <v>135</v>
      </c>
      <c r="E288" s="6"/>
      <c r="F288" s="7">
        <f>F289</f>
        <v>22071.27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7">
        <f>X289</f>
        <v>22071.27</v>
      </c>
    </row>
    <row r="289" spans="1:24" s="28" customFormat="1" ht="47.25" outlineLevel="6">
      <c r="A289" s="62" t="s">
        <v>320</v>
      </c>
      <c r="B289" s="54" t="s">
        <v>22</v>
      </c>
      <c r="C289" s="54" t="s">
        <v>297</v>
      </c>
      <c r="D289" s="54" t="s">
        <v>88</v>
      </c>
      <c r="E289" s="54"/>
      <c r="F289" s="55">
        <v>22071.27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55">
        <v>22071.27</v>
      </c>
    </row>
    <row r="290" spans="1:24" s="28" customFormat="1" ht="35.25" customHeight="1" outlineLevel="6">
      <c r="A290" s="78" t="s">
        <v>216</v>
      </c>
      <c r="B290" s="9" t="s">
        <v>22</v>
      </c>
      <c r="C290" s="9" t="s">
        <v>220</v>
      </c>
      <c r="D290" s="9" t="s">
        <v>5</v>
      </c>
      <c r="E290" s="9"/>
      <c r="F290" s="10">
        <f>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10">
        <f>X291</f>
        <v>0</v>
      </c>
    </row>
    <row r="291" spans="1:24" s="28" customFormat="1" ht="31.5" outlineLevel="6">
      <c r="A291" s="77" t="s">
        <v>343</v>
      </c>
      <c r="B291" s="19" t="s">
        <v>22</v>
      </c>
      <c r="C291" s="19" t="s">
        <v>344</v>
      </c>
      <c r="D291" s="19" t="s">
        <v>5</v>
      </c>
      <c r="E291" s="19"/>
      <c r="F291" s="20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20">
        <f>X292</f>
        <v>0</v>
      </c>
    </row>
    <row r="292" spans="1:24" s="28" customFormat="1" ht="15.75" outlineLevel="6">
      <c r="A292" s="5" t="s">
        <v>134</v>
      </c>
      <c r="B292" s="6" t="s">
        <v>22</v>
      </c>
      <c r="C292" s="6" t="s">
        <v>344</v>
      </c>
      <c r="D292" s="6" t="s">
        <v>135</v>
      </c>
      <c r="E292" s="6"/>
      <c r="F292" s="7">
        <f>F293</f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7">
        <f>X293</f>
        <v>0</v>
      </c>
    </row>
    <row r="293" spans="1:24" s="28" customFormat="1" ht="15.75" outlineLevel="6">
      <c r="A293" s="65" t="s">
        <v>89</v>
      </c>
      <c r="B293" s="54" t="s">
        <v>22</v>
      </c>
      <c r="C293" s="54" t="s">
        <v>344</v>
      </c>
      <c r="D293" s="54" t="s">
        <v>90</v>
      </c>
      <c r="E293" s="54"/>
      <c r="F293" s="55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55">
        <v>0</v>
      </c>
    </row>
    <row r="294" spans="1:24" s="28" customFormat="1" ht="31.5" outlineLevel="6">
      <c r="A294" s="76" t="s">
        <v>321</v>
      </c>
      <c r="B294" s="9" t="s">
        <v>22</v>
      </c>
      <c r="C294" s="9" t="s">
        <v>231</v>
      </c>
      <c r="D294" s="9" t="s">
        <v>5</v>
      </c>
      <c r="E294" s="9"/>
      <c r="F294" s="10">
        <f>F295</f>
        <v>11433.4</v>
      </c>
      <c r="G294" s="13" t="e">
        <f aca="true" t="shared" si="36" ref="G294:V294">G295</f>
        <v>#REF!</v>
      </c>
      <c r="H294" s="13" t="e">
        <f t="shared" si="36"/>
        <v>#REF!</v>
      </c>
      <c r="I294" s="13" t="e">
        <f t="shared" si="36"/>
        <v>#REF!</v>
      </c>
      <c r="J294" s="13" t="e">
        <f t="shared" si="36"/>
        <v>#REF!</v>
      </c>
      <c r="K294" s="13" t="e">
        <f t="shared" si="36"/>
        <v>#REF!</v>
      </c>
      <c r="L294" s="13" t="e">
        <f t="shared" si="36"/>
        <v>#REF!</v>
      </c>
      <c r="M294" s="13" t="e">
        <f t="shared" si="36"/>
        <v>#REF!</v>
      </c>
      <c r="N294" s="13" t="e">
        <f t="shared" si="36"/>
        <v>#REF!</v>
      </c>
      <c r="O294" s="13" t="e">
        <f t="shared" si="36"/>
        <v>#REF!</v>
      </c>
      <c r="P294" s="13" t="e">
        <f t="shared" si="36"/>
        <v>#REF!</v>
      </c>
      <c r="Q294" s="13" t="e">
        <f t="shared" si="36"/>
        <v>#REF!</v>
      </c>
      <c r="R294" s="13" t="e">
        <f t="shared" si="36"/>
        <v>#REF!</v>
      </c>
      <c r="S294" s="13" t="e">
        <f t="shared" si="36"/>
        <v>#REF!</v>
      </c>
      <c r="T294" s="13" t="e">
        <f t="shared" si="36"/>
        <v>#REF!</v>
      </c>
      <c r="U294" s="13" t="e">
        <f t="shared" si="36"/>
        <v>#REF!</v>
      </c>
      <c r="V294" s="13" t="e">
        <f t="shared" si="36"/>
        <v>#REF!</v>
      </c>
      <c r="X294" s="10">
        <f>X295</f>
        <v>12127.52</v>
      </c>
    </row>
    <row r="295" spans="1:24" s="28" customFormat="1" ht="31.5" outlineLevel="6">
      <c r="A295" s="77" t="s">
        <v>213</v>
      </c>
      <c r="B295" s="19" t="s">
        <v>22</v>
      </c>
      <c r="C295" s="19" t="s">
        <v>232</v>
      </c>
      <c r="D295" s="19" t="s">
        <v>5</v>
      </c>
      <c r="E295" s="82"/>
      <c r="F295" s="20">
        <f>F296</f>
        <v>11433.4</v>
      </c>
      <c r="G295" s="7" t="e">
        <f>#REF!</f>
        <v>#REF!</v>
      </c>
      <c r="H295" s="7" t="e">
        <f>#REF!</f>
        <v>#REF!</v>
      </c>
      <c r="I295" s="7" t="e">
        <f>#REF!</f>
        <v>#REF!</v>
      </c>
      <c r="J295" s="7" t="e">
        <f>#REF!</f>
        <v>#REF!</v>
      </c>
      <c r="K295" s="7" t="e">
        <f>#REF!</f>
        <v>#REF!</v>
      </c>
      <c r="L295" s="7" t="e">
        <f>#REF!</f>
        <v>#REF!</v>
      </c>
      <c r="M295" s="7" t="e">
        <f>#REF!</f>
        <v>#REF!</v>
      </c>
      <c r="N295" s="7" t="e">
        <f>#REF!</f>
        <v>#REF!</v>
      </c>
      <c r="O295" s="7" t="e">
        <f>#REF!</f>
        <v>#REF!</v>
      </c>
      <c r="P295" s="7" t="e">
        <f>#REF!</f>
        <v>#REF!</v>
      </c>
      <c r="Q295" s="7" t="e">
        <f>#REF!</f>
        <v>#REF!</v>
      </c>
      <c r="R295" s="7" t="e">
        <f>#REF!</f>
        <v>#REF!</v>
      </c>
      <c r="S295" s="7" t="e">
        <f>#REF!</f>
        <v>#REF!</v>
      </c>
      <c r="T295" s="7" t="e">
        <f>#REF!</f>
        <v>#REF!</v>
      </c>
      <c r="U295" s="7" t="e">
        <f>#REF!</f>
        <v>#REF!</v>
      </c>
      <c r="V295" s="7" t="e">
        <f>#REF!</f>
        <v>#REF!</v>
      </c>
      <c r="X295" s="20">
        <f>X296</f>
        <v>12127.52</v>
      </c>
    </row>
    <row r="296" spans="1:24" s="28" customFormat="1" ht="18.75" outlineLevel="6">
      <c r="A296" s="5" t="s">
        <v>134</v>
      </c>
      <c r="B296" s="6" t="s">
        <v>22</v>
      </c>
      <c r="C296" s="6" t="s">
        <v>232</v>
      </c>
      <c r="D296" s="6" t="s">
        <v>5</v>
      </c>
      <c r="E296" s="80"/>
      <c r="F296" s="7">
        <f>F297</f>
        <v>11433.4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7">
        <f>X297</f>
        <v>12127.52</v>
      </c>
    </row>
    <row r="297" spans="1:24" s="28" customFormat="1" ht="47.25" outlineLevel="6">
      <c r="A297" s="65" t="s">
        <v>320</v>
      </c>
      <c r="B297" s="54" t="s">
        <v>22</v>
      </c>
      <c r="C297" s="54" t="s">
        <v>232</v>
      </c>
      <c r="D297" s="54" t="s">
        <v>88</v>
      </c>
      <c r="E297" s="81"/>
      <c r="F297" s="55">
        <v>11433.4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55">
        <v>12127.52</v>
      </c>
    </row>
    <row r="298" spans="1:24" s="28" customFormat="1" ht="31.5" outlineLevel="6">
      <c r="A298" s="79" t="s">
        <v>70</v>
      </c>
      <c r="B298" s="34" t="s">
        <v>69</v>
      </c>
      <c r="C298" s="34" t="s">
        <v>6</v>
      </c>
      <c r="D298" s="34" t="s">
        <v>5</v>
      </c>
      <c r="E298" s="34"/>
      <c r="F298" s="72">
        <f>F299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72">
        <f>X299</f>
        <v>0</v>
      </c>
    </row>
    <row r="299" spans="1:24" s="28" customFormat="1" ht="31.5" outlineLevel="6">
      <c r="A299" s="8" t="s">
        <v>136</v>
      </c>
      <c r="B299" s="9" t="s">
        <v>69</v>
      </c>
      <c r="C299" s="9" t="s">
        <v>233</v>
      </c>
      <c r="D299" s="9" t="s">
        <v>5</v>
      </c>
      <c r="E299" s="9"/>
      <c r="F299" s="10">
        <f>F300</f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10">
        <f>X300</f>
        <v>0</v>
      </c>
    </row>
    <row r="300" spans="1:24" s="28" customFormat="1" ht="34.5" customHeight="1" outlineLevel="6">
      <c r="A300" s="70" t="s">
        <v>234</v>
      </c>
      <c r="B300" s="19" t="s">
        <v>69</v>
      </c>
      <c r="C300" s="19" t="s">
        <v>235</v>
      </c>
      <c r="D300" s="19" t="s">
        <v>5</v>
      </c>
      <c r="E300" s="19"/>
      <c r="F300" s="20">
        <f>F301</f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20">
        <f>X301</f>
        <v>0</v>
      </c>
    </row>
    <row r="301" spans="1:24" s="28" customFormat="1" ht="31.5" outlineLevel="6">
      <c r="A301" s="5" t="s">
        <v>101</v>
      </c>
      <c r="B301" s="6" t="s">
        <v>69</v>
      </c>
      <c r="C301" s="6" t="s">
        <v>235</v>
      </c>
      <c r="D301" s="6" t="s">
        <v>102</v>
      </c>
      <c r="E301" s="6"/>
      <c r="F301" s="7">
        <f>F302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7">
        <f>X302</f>
        <v>0</v>
      </c>
    </row>
    <row r="302" spans="1:24" s="28" customFormat="1" ht="31.5" outlineLevel="6">
      <c r="A302" s="53" t="s">
        <v>105</v>
      </c>
      <c r="B302" s="54" t="s">
        <v>69</v>
      </c>
      <c r="C302" s="54" t="s">
        <v>235</v>
      </c>
      <c r="D302" s="54" t="s">
        <v>106</v>
      </c>
      <c r="E302" s="54"/>
      <c r="F302" s="55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55">
        <v>0</v>
      </c>
    </row>
    <row r="303" spans="1:24" s="28" customFormat="1" ht="18.75" customHeight="1" outlineLevel="6">
      <c r="A303" s="79" t="s">
        <v>46</v>
      </c>
      <c r="B303" s="34" t="s">
        <v>23</v>
      </c>
      <c r="C303" s="34" t="s">
        <v>6</v>
      </c>
      <c r="D303" s="34" t="s">
        <v>5</v>
      </c>
      <c r="E303" s="34"/>
      <c r="F303" s="72">
        <f>F304</f>
        <v>4143</v>
      </c>
      <c r="G303" s="10" t="e">
        <f>#REF!</f>
        <v>#REF!</v>
      </c>
      <c r="H303" s="10" t="e">
        <f>#REF!</f>
        <v>#REF!</v>
      </c>
      <c r="I303" s="10" t="e">
        <f>#REF!</f>
        <v>#REF!</v>
      </c>
      <c r="J303" s="10" t="e">
        <f>#REF!</f>
        <v>#REF!</v>
      </c>
      <c r="K303" s="10" t="e">
        <f>#REF!</f>
        <v>#REF!</v>
      </c>
      <c r="L303" s="10" t="e">
        <f>#REF!</f>
        <v>#REF!</v>
      </c>
      <c r="M303" s="10" t="e">
        <f>#REF!</f>
        <v>#REF!</v>
      </c>
      <c r="N303" s="10" t="e">
        <f>#REF!</f>
        <v>#REF!</v>
      </c>
      <c r="O303" s="10" t="e">
        <f>#REF!</f>
        <v>#REF!</v>
      </c>
      <c r="P303" s="10" t="e">
        <f>#REF!</f>
        <v>#REF!</v>
      </c>
      <c r="Q303" s="10" t="e">
        <f>#REF!</f>
        <v>#REF!</v>
      </c>
      <c r="R303" s="10" t="e">
        <f>#REF!</f>
        <v>#REF!</v>
      </c>
      <c r="S303" s="10" t="e">
        <f>#REF!</f>
        <v>#REF!</v>
      </c>
      <c r="T303" s="10" t="e">
        <f>#REF!</f>
        <v>#REF!</v>
      </c>
      <c r="U303" s="10" t="e">
        <f>#REF!</f>
        <v>#REF!</v>
      </c>
      <c r="V303" s="10" t="e">
        <f>#REF!</f>
        <v>#REF!</v>
      </c>
      <c r="X303" s="72">
        <f>X304</f>
        <v>4281</v>
      </c>
    </row>
    <row r="304" spans="1:24" s="28" customFormat="1" ht="15.75" outlineLevel="6">
      <c r="A304" s="8" t="s">
        <v>322</v>
      </c>
      <c r="B304" s="9" t="s">
        <v>23</v>
      </c>
      <c r="C304" s="9" t="s">
        <v>211</v>
      </c>
      <c r="D304" s="9" t="s">
        <v>5</v>
      </c>
      <c r="E304" s="9"/>
      <c r="F304" s="10">
        <f>F305+F317</f>
        <v>4143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10">
        <f>X305+X317</f>
        <v>4281</v>
      </c>
    </row>
    <row r="305" spans="1:24" s="28" customFormat="1" ht="15.75" outlineLevel="6">
      <c r="A305" s="66" t="s">
        <v>137</v>
      </c>
      <c r="B305" s="19" t="s">
        <v>23</v>
      </c>
      <c r="C305" s="19" t="s">
        <v>223</v>
      </c>
      <c r="D305" s="19" t="s">
        <v>5</v>
      </c>
      <c r="E305" s="19"/>
      <c r="F305" s="20">
        <f>F306+F309+F312</f>
        <v>3623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20">
        <f>X306+X309+X312</f>
        <v>3705</v>
      </c>
    </row>
    <row r="306" spans="1:24" s="28" customFormat="1" ht="47.25" outlineLevel="6">
      <c r="A306" s="66" t="s">
        <v>236</v>
      </c>
      <c r="B306" s="19" t="s">
        <v>23</v>
      </c>
      <c r="C306" s="19" t="s">
        <v>237</v>
      </c>
      <c r="D306" s="19" t="s">
        <v>5</v>
      </c>
      <c r="E306" s="19"/>
      <c r="F306" s="20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20">
        <f>X307</f>
        <v>0</v>
      </c>
    </row>
    <row r="307" spans="1:24" s="28" customFormat="1" ht="31.5" outlineLevel="6">
      <c r="A307" s="5" t="s">
        <v>101</v>
      </c>
      <c r="B307" s="6" t="s">
        <v>23</v>
      </c>
      <c r="C307" s="6" t="s">
        <v>237</v>
      </c>
      <c r="D307" s="6" t="s">
        <v>102</v>
      </c>
      <c r="E307" s="6"/>
      <c r="F307" s="7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7">
        <f>X308</f>
        <v>0</v>
      </c>
    </row>
    <row r="308" spans="1:24" s="28" customFormat="1" ht="31.5" outlineLevel="6">
      <c r="A308" s="53" t="s">
        <v>105</v>
      </c>
      <c r="B308" s="54" t="s">
        <v>23</v>
      </c>
      <c r="C308" s="54" t="s">
        <v>237</v>
      </c>
      <c r="D308" s="54" t="s">
        <v>106</v>
      </c>
      <c r="E308" s="54"/>
      <c r="F308" s="55"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55">
        <v>0</v>
      </c>
    </row>
    <row r="309" spans="1:24" s="28" customFormat="1" ht="33.75" customHeight="1" outlineLevel="6">
      <c r="A309" s="66" t="s">
        <v>238</v>
      </c>
      <c r="B309" s="19" t="s">
        <v>23</v>
      </c>
      <c r="C309" s="19" t="s">
        <v>239</v>
      </c>
      <c r="D309" s="19" t="s">
        <v>5</v>
      </c>
      <c r="E309" s="19"/>
      <c r="F309" s="20">
        <f>F310</f>
        <v>700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20">
        <f>X310</f>
        <v>700</v>
      </c>
    </row>
    <row r="310" spans="1:24" s="28" customFormat="1" ht="15.75" outlineLevel="6">
      <c r="A310" s="5" t="s">
        <v>134</v>
      </c>
      <c r="B310" s="6" t="s">
        <v>23</v>
      </c>
      <c r="C310" s="6" t="s">
        <v>239</v>
      </c>
      <c r="D310" s="6" t="s">
        <v>135</v>
      </c>
      <c r="E310" s="6"/>
      <c r="F310" s="7">
        <f>F311</f>
        <v>700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7">
        <f>X311</f>
        <v>700</v>
      </c>
    </row>
    <row r="311" spans="1:24" s="28" customFormat="1" ht="47.25" outlineLevel="6">
      <c r="A311" s="65" t="s">
        <v>320</v>
      </c>
      <c r="B311" s="54" t="s">
        <v>23</v>
      </c>
      <c r="C311" s="54" t="s">
        <v>239</v>
      </c>
      <c r="D311" s="54" t="s">
        <v>88</v>
      </c>
      <c r="E311" s="54"/>
      <c r="F311" s="55">
        <v>700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55">
        <v>700</v>
      </c>
    </row>
    <row r="312" spans="1:24" s="28" customFormat="1" ht="31.5" outlineLevel="6">
      <c r="A312" s="70" t="s">
        <v>240</v>
      </c>
      <c r="B312" s="68" t="s">
        <v>23</v>
      </c>
      <c r="C312" s="68" t="s">
        <v>241</v>
      </c>
      <c r="D312" s="68" t="s">
        <v>5</v>
      </c>
      <c r="E312" s="68"/>
      <c r="F312" s="69">
        <f>F313+F315</f>
        <v>2923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69">
        <f>X313+X315</f>
        <v>3005</v>
      </c>
    </row>
    <row r="313" spans="1:24" s="28" customFormat="1" ht="31.5" outlineLevel="6">
      <c r="A313" s="5" t="s">
        <v>101</v>
      </c>
      <c r="B313" s="6" t="s">
        <v>23</v>
      </c>
      <c r="C313" s="6" t="s">
        <v>241</v>
      </c>
      <c r="D313" s="6" t="s">
        <v>102</v>
      </c>
      <c r="E313" s="6"/>
      <c r="F313" s="7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7">
        <f>X314</f>
        <v>0</v>
      </c>
    </row>
    <row r="314" spans="1:24" s="28" customFormat="1" ht="31.5" outlineLevel="6">
      <c r="A314" s="53" t="s">
        <v>105</v>
      </c>
      <c r="B314" s="54" t="s">
        <v>23</v>
      </c>
      <c r="C314" s="54" t="s">
        <v>241</v>
      </c>
      <c r="D314" s="54" t="s">
        <v>106</v>
      </c>
      <c r="E314" s="54"/>
      <c r="F314" s="55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55">
        <v>0</v>
      </c>
    </row>
    <row r="315" spans="1:24" s="28" customFormat="1" ht="15.75" outlineLevel="6">
      <c r="A315" s="5" t="s">
        <v>134</v>
      </c>
      <c r="B315" s="6" t="s">
        <v>23</v>
      </c>
      <c r="C315" s="6" t="s">
        <v>241</v>
      </c>
      <c r="D315" s="6" t="s">
        <v>135</v>
      </c>
      <c r="E315" s="6"/>
      <c r="F315" s="7">
        <f>F316</f>
        <v>2923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7">
        <f>X316</f>
        <v>3005</v>
      </c>
    </row>
    <row r="316" spans="1:24" s="28" customFormat="1" ht="47.25" outlineLevel="6">
      <c r="A316" s="62" t="s">
        <v>320</v>
      </c>
      <c r="B316" s="54" t="s">
        <v>23</v>
      </c>
      <c r="C316" s="54" t="s">
        <v>241</v>
      </c>
      <c r="D316" s="54" t="s">
        <v>88</v>
      </c>
      <c r="E316" s="54"/>
      <c r="F316" s="55">
        <v>2923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55">
        <v>3005</v>
      </c>
    </row>
    <row r="317" spans="1:24" s="28" customFormat="1" ht="31.5" outlineLevel="6">
      <c r="A317" s="95" t="s">
        <v>242</v>
      </c>
      <c r="B317" s="19" t="s">
        <v>23</v>
      </c>
      <c r="C317" s="19" t="s">
        <v>327</v>
      </c>
      <c r="D317" s="19" t="s">
        <v>5</v>
      </c>
      <c r="E317" s="19"/>
      <c r="F317" s="20">
        <f>F318</f>
        <v>520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20">
        <f>X318</f>
        <v>576</v>
      </c>
    </row>
    <row r="318" spans="1:24" s="28" customFormat="1" ht="31.5" outlineLevel="6">
      <c r="A318" s="5" t="s">
        <v>144</v>
      </c>
      <c r="B318" s="6" t="s">
        <v>23</v>
      </c>
      <c r="C318" s="6" t="s">
        <v>317</v>
      </c>
      <c r="D318" s="6" t="s">
        <v>142</v>
      </c>
      <c r="E318" s="6"/>
      <c r="F318" s="7">
        <f>F319</f>
        <v>520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7">
        <f>X319</f>
        <v>576</v>
      </c>
    </row>
    <row r="319" spans="1:24" s="28" customFormat="1" ht="31.5" outlineLevel="6">
      <c r="A319" s="53" t="s">
        <v>145</v>
      </c>
      <c r="B319" s="54" t="s">
        <v>23</v>
      </c>
      <c r="C319" s="54" t="s">
        <v>317</v>
      </c>
      <c r="D319" s="54" t="s">
        <v>143</v>
      </c>
      <c r="E319" s="54"/>
      <c r="F319" s="55">
        <v>520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55">
        <v>576</v>
      </c>
    </row>
    <row r="320" spans="1:24" s="28" customFormat="1" ht="15.75" outlineLevel="6">
      <c r="A320" s="79" t="s">
        <v>38</v>
      </c>
      <c r="B320" s="34" t="s">
        <v>14</v>
      </c>
      <c r="C320" s="34" t="s">
        <v>6</v>
      </c>
      <c r="D320" s="34" t="s">
        <v>5</v>
      </c>
      <c r="E320" s="34"/>
      <c r="F320" s="72">
        <f>F321+F329</f>
        <v>15714.08</v>
      </c>
      <c r="G320" s="10">
        <f aca="true" t="shared" si="37" ref="G320:V320">G322+G329</f>
        <v>0</v>
      </c>
      <c r="H320" s="10">
        <f t="shared" si="37"/>
        <v>0</v>
      </c>
      <c r="I320" s="10">
        <f t="shared" si="37"/>
        <v>0</v>
      </c>
      <c r="J320" s="10">
        <f t="shared" si="37"/>
        <v>0</v>
      </c>
      <c r="K320" s="10">
        <f t="shared" si="37"/>
        <v>0</v>
      </c>
      <c r="L320" s="10">
        <f t="shared" si="37"/>
        <v>0</v>
      </c>
      <c r="M320" s="10">
        <f t="shared" si="37"/>
        <v>0</v>
      </c>
      <c r="N320" s="10">
        <f t="shared" si="37"/>
        <v>0</v>
      </c>
      <c r="O320" s="10">
        <f t="shared" si="37"/>
        <v>0</v>
      </c>
      <c r="P320" s="10">
        <f t="shared" si="37"/>
        <v>0</v>
      </c>
      <c r="Q320" s="10">
        <f t="shared" si="37"/>
        <v>0</v>
      </c>
      <c r="R320" s="10">
        <f t="shared" si="37"/>
        <v>0</v>
      </c>
      <c r="S320" s="10">
        <f t="shared" si="37"/>
        <v>0</v>
      </c>
      <c r="T320" s="10">
        <f t="shared" si="37"/>
        <v>0</v>
      </c>
      <c r="U320" s="10">
        <f t="shared" si="37"/>
        <v>0</v>
      </c>
      <c r="V320" s="10">
        <f t="shared" si="37"/>
        <v>0</v>
      </c>
      <c r="X320" s="72">
        <f>X321+X329</f>
        <v>15714.08</v>
      </c>
    </row>
    <row r="321" spans="1:24" s="28" customFormat="1" ht="31.5" outlineLevel="6">
      <c r="A321" s="22" t="s">
        <v>157</v>
      </c>
      <c r="B321" s="9" t="s">
        <v>14</v>
      </c>
      <c r="C321" s="9" t="s">
        <v>158</v>
      </c>
      <c r="D321" s="9" t="s">
        <v>5</v>
      </c>
      <c r="E321" s="9"/>
      <c r="F321" s="10">
        <f>F322</f>
        <v>1491.93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X321" s="10">
        <f>X322</f>
        <v>1491.93</v>
      </c>
    </row>
    <row r="322" spans="1:24" s="28" customFormat="1" ht="36" customHeight="1" outlineLevel="6">
      <c r="A322" s="22" t="s">
        <v>162</v>
      </c>
      <c r="B322" s="12" t="s">
        <v>14</v>
      </c>
      <c r="C322" s="12" t="s">
        <v>159</v>
      </c>
      <c r="D322" s="12" t="s">
        <v>5</v>
      </c>
      <c r="E322" s="12"/>
      <c r="F322" s="13">
        <f>F323</f>
        <v>1491.93</v>
      </c>
      <c r="G322" s="13">
        <f aca="true" t="shared" si="38" ref="G322:V323">G323</f>
        <v>0</v>
      </c>
      <c r="H322" s="13">
        <f t="shared" si="38"/>
        <v>0</v>
      </c>
      <c r="I322" s="13">
        <f t="shared" si="38"/>
        <v>0</v>
      </c>
      <c r="J322" s="13">
        <f t="shared" si="38"/>
        <v>0</v>
      </c>
      <c r="K322" s="13">
        <f t="shared" si="38"/>
        <v>0</v>
      </c>
      <c r="L322" s="13">
        <f t="shared" si="38"/>
        <v>0</v>
      </c>
      <c r="M322" s="13">
        <f t="shared" si="38"/>
        <v>0</v>
      </c>
      <c r="N322" s="13">
        <f t="shared" si="38"/>
        <v>0</v>
      </c>
      <c r="O322" s="13">
        <f t="shared" si="38"/>
        <v>0</v>
      </c>
      <c r="P322" s="13">
        <f t="shared" si="38"/>
        <v>0</v>
      </c>
      <c r="Q322" s="13">
        <f t="shared" si="38"/>
        <v>0</v>
      </c>
      <c r="R322" s="13">
        <f t="shared" si="38"/>
        <v>0</v>
      </c>
      <c r="S322" s="13">
        <f t="shared" si="38"/>
        <v>0</v>
      </c>
      <c r="T322" s="13">
        <f t="shared" si="38"/>
        <v>0</v>
      </c>
      <c r="U322" s="13">
        <f t="shared" si="38"/>
        <v>0</v>
      </c>
      <c r="V322" s="13">
        <f t="shared" si="38"/>
        <v>0</v>
      </c>
      <c r="X322" s="13">
        <f>X323</f>
        <v>1491.93</v>
      </c>
    </row>
    <row r="323" spans="1:24" s="28" customFormat="1" ht="47.25" outlineLevel="6">
      <c r="A323" s="57" t="s">
        <v>318</v>
      </c>
      <c r="B323" s="19" t="s">
        <v>14</v>
      </c>
      <c r="C323" s="19" t="s">
        <v>163</v>
      </c>
      <c r="D323" s="19" t="s">
        <v>5</v>
      </c>
      <c r="E323" s="19"/>
      <c r="F323" s="20">
        <f>F324+F327</f>
        <v>1491.93</v>
      </c>
      <c r="G323" s="7">
        <f t="shared" si="38"/>
        <v>0</v>
      </c>
      <c r="H323" s="7">
        <f t="shared" si="38"/>
        <v>0</v>
      </c>
      <c r="I323" s="7">
        <f t="shared" si="38"/>
        <v>0</v>
      </c>
      <c r="J323" s="7">
        <f t="shared" si="38"/>
        <v>0</v>
      </c>
      <c r="K323" s="7">
        <f t="shared" si="38"/>
        <v>0</v>
      </c>
      <c r="L323" s="7">
        <f t="shared" si="38"/>
        <v>0</v>
      </c>
      <c r="M323" s="7">
        <f t="shared" si="38"/>
        <v>0</v>
      </c>
      <c r="N323" s="7">
        <f t="shared" si="38"/>
        <v>0</v>
      </c>
      <c r="O323" s="7">
        <f t="shared" si="38"/>
        <v>0</v>
      </c>
      <c r="P323" s="7">
        <f t="shared" si="38"/>
        <v>0</v>
      </c>
      <c r="Q323" s="7">
        <f t="shared" si="38"/>
        <v>0</v>
      </c>
      <c r="R323" s="7">
        <f t="shared" si="38"/>
        <v>0</v>
      </c>
      <c r="S323" s="7">
        <f t="shared" si="38"/>
        <v>0</v>
      </c>
      <c r="T323" s="7">
        <f t="shared" si="38"/>
        <v>0</v>
      </c>
      <c r="U323" s="7">
        <f t="shared" si="38"/>
        <v>0</v>
      </c>
      <c r="V323" s="7">
        <f t="shared" si="38"/>
        <v>0</v>
      </c>
      <c r="X323" s="20">
        <f>X324+X327</f>
        <v>1491.93</v>
      </c>
    </row>
    <row r="324" spans="1:24" s="28" customFormat="1" ht="31.5" outlineLevel="6">
      <c r="A324" s="5" t="s">
        <v>100</v>
      </c>
      <c r="B324" s="6" t="s">
        <v>14</v>
      </c>
      <c r="C324" s="6" t="s">
        <v>163</v>
      </c>
      <c r="D324" s="6" t="s">
        <v>99</v>
      </c>
      <c r="E324" s="6"/>
      <c r="F324" s="7">
        <f>F325+F326</f>
        <v>1491.93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7">
        <f>X325+X326</f>
        <v>1491.93</v>
      </c>
    </row>
    <row r="325" spans="1:24" s="28" customFormat="1" ht="15.75" outlineLevel="6">
      <c r="A325" s="53" t="s">
        <v>96</v>
      </c>
      <c r="B325" s="54" t="s">
        <v>14</v>
      </c>
      <c r="C325" s="54" t="s">
        <v>163</v>
      </c>
      <c r="D325" s="54" t="s">
        <v>95</v>
      </c>
      <c r="E325" s="54"/>
      <c r="F325" s="55">
        <v>1491.93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55">
        <v>1491.93</v>
      </c>
    </row>
    <row r="326" spans="1:24" s="28" customFormat="1" ht="31.5" outlineLevel="6">
      <c r="A326" s="53" t="s">
        <v>97</v>
      </c>
      <c r="B326" s="54" t="s">
        <v>14</v>
      </c>
      <c r="C326" s="54" t="s">
        <v>163</v>
      </c>
      <c r="D326" s="54" t="s">
        <v>98</v>
      </c>
      <c r="E326" s="54"/>
      <c r="F326" s="55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55">
        <v>0</v>
      </c>
    </row>
    <row r="327" spans="1:24" s="28" customFormat="1" ht="31.5" outlineLevel="6">
      <c r="A327" s="5" t="s">
        <v>101</v>
      </c>
      <c r="B327" s="6" t="s">
        <v>14</v>
      </c>
      <c r="C327" s="6" t="s">
        <v>163</v>
      </c>
      <c r="D327" s="6" t="s">
        <v>102</v>
      </c>
      <c r="E327" s="6"/>
      <c r="F327" s="7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7">
        <f>X328</f>
        <v>0</v>
      </c>
    </row>
    <row r="328" spans="1:24" s="28" customFormat="1" ht="31.5" outlineLevel="6">
      <c r="A328" s="53" t="s">
        <v>105</v>
      </c>
      <c r="B328" s="54" t="s">
        <v>14</v>
      </c>
      <c r="C328" s="54" t="s">
        <v>163</v>
      </c>
      <c r="D328" s="54" t="s">
        <v>106</v>
      </c>
      <c r="E328" s="54"/>
      <c r="F328" s="55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55">
        <v>0</v>
      </c>
    </row>
    <row r="329" spans="1:24" s="28" customFormat="1" ht="19.5" customHeight="1" outlineLevel="6">
      <c r="A329" s="76" t="s">
        <v>209</v>
      </c>
      <c r="B329" s="12" t="s">
        <v>14</v>
      </c>
      <c r="C329" s="12" t="s">
        <v>211</v>
      </c>
      <c r="D329" s="12" t="s">
        <v>5</v>
      </c>
      <c r="E329" s="12"/>
      <c r="F329" s="13">
        <f>F330</f>
        <v>14222.15</v>
      </c>
      <c r="G329" s="13">
        <f aca="true" t="shared" si="39" ref="G329:V329">G331</f>
        <v>0</v>
      </c>
      <c r="H329" s="13">
        <f t="shared" si="39"/>
        <v>0</v>
      </c>
      <c r="I329" s="13">
        <f t="shared" si="39"/>
        <v>0</v>
      </c>
      <c r="J329" s="13">
        <f t="shared" si="39"/>
        <v>0</v>
      </c>
      <c r="K329" s="13">
        <f t="shared" si="39"/>
        <v>0</v>
      </c>
      <c r="L329" s="13">
        <f t="shared" si="39"/>
        <v>0</v>
      </c>
      <c r="M329" s="13">
        <f t="shared" si="39"/>
        <v>0</v>
      </c>
      <c r="N329" s="13">
        <f t="shared" si="39"/>
        <v>0</v>
      </c>
      <c r="O329" s="13">
        <f t="shared" si="39"/>
        <v>0</v>
      </c>
      <c r="P329" s="13">
        <f t="shared" si="39"/>
        <v>0</v>
      </c>
      <c r="Q329" s="13">
        <f t="shared" si="39"/>
        <v>0</v>
      </c>
      <c r="R329" s="13">
        <f t="shared" si="39"/>
        <v>0</v>
      </c>
      <c r="S329" s="13">
        <f t="shared" si="39"/>
        <v>0</v>
      </c>
      <c r="T329" s="13">
        <f t="shared" si="39"/>
        <v>0</v>
      </c>
      <c r="U329" s="13">
        <f t="shared" si="39"/>
        <v>0</v>
      </c>
      <c r="V329" s="13">
        <f t="shared" si="39"/>
        <v>0</v>
      </c>
      <c r="X329" s="13">
        <f>X330</f>
        <v>14222.15</v>
      </c>
    </row>
    <row r="330" spans="1:24" s="28" customFormat="1" ht="33" customHeight="1" outlineLevel="6">
      <c r="A330" s="76" t="s">
        <v>242</v>
      </c>
      <c r="B330" s="12" t="s">
        <v>14</v>
      </c>
      <c r="C330" s="12" t="s">
        <v>243</v>
      </c>
      <c r="D330" s="12" t="s">
        <v>5</v>
      </c>
      <c r="E330" s="12"/>
      <c r="F330" s="13">
        <f>F331</f>
        <v>14222.15</v>
      </c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X330" s="13">
        <f>X331</f>
        <v>14222.15</v>
      </c>
    </row>
    <row r="331" spans="1:24" s="28" customFormat="1" ht="31.5" outlineLevel="6">
      <c r="A331" s="56" t="s">
        <v>173</v>
      </c>
      <c r="B331" s="19" t="s">
        <v>14</v>
      </c>
      <c r="C331" s="19" t="s">
        <v>244</v>
      </c>
      <c r="D331" s="19" t="s">
        <v>5</v>
      </c>
      <c r="E331" s="19"/>
      <c r="F331" s="20">
        <f>F332+F335+F338</f>
        <v>14222.15</v>
      </c>
      <c r="G331" s="7">
        <f aca="true" t="shared" si="40" ref="G331:V331">G332</f>
        <v>0</v>
      </c>
      <c r="H331" s="7">
        <f t="shared" si="40"/>
        <v>0</v>
      </c>
      <c r="I331" s="7">
        <f t="shared" si="40"/>
        <v>0</v>
      </c>
      <c r="J331" s="7">
        <f t="shared" si="40"/>
        <v>0</v>
      </c>
      <c r="K331" s="7">
        <f t="shared" si="40"/>
        <v>0</v>
      </c>
      <c r="L331" s="7">
        <f t="shared" si="40"/>
        <v>0</v>
      </c>
      <c r="M331" s="7">
        <f t="shared" si="40"/>
        <v>0</v>
      </c>
      <c r="N331" s="7">
        <f t="shared" si="40"/>
        <v>0</v>
      </c>
      <c r="O331" s="7">
        <f t="shared" si="40"/>
        <v>0</v>
      </c>
      <c r="P331" s="7">
        <f t="shared" si="40"/>
        <v>0</v>
      </c>
      <c r="Q331" s="7">
        <f t="shared" si="40"/>
        <v>0</v>
      </c>
      <c r="R331" s="7">
        <f t="shared" si="40"/>
        <v>0</v>
      </c>
      <c r="S331" s="7">
        <f t="shared" si="40"/>
        <v>0</v>
      </c>
      <c r="T331" s="7">
        <f t="shared" si="40"/>
        <v>0</v>
      </c>
      <c r="U331" s="7">
        <f t="shared" si="40"/>
        <v>0</v>
      </c>
      <c r="V331" s="7">
        <f t="shared" si="40"/>
        <v>0</v>
      </c>
      <c r="X331" s="20">
        <f>X332+X335+X338</f>
        <v>14222.15</v>
      </c>
    </row>
    <row r="332" spans="1:24" s="28" customFormat="1" ht="15.75" outlineLevel="6">
      <c r="A332" s="5" t="s">
        <v>121</v>
      </c>
      <c r="B332" s="6" t="s">
        <v>14</v>
      </c>
      <c r="C332" s="6" t="s">
        <v>244</v>
      </c>
      <c r="D332" s="6" t="s">
        <v>122</v>
      </c>
      <c r="E332" s="6"/>
      <c r="F332" s="7">
        <f>F333+F334</f>
        <v>12350.68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7">
        <f>X333+X334</f>
        <v>12350.68</v>
      </c>
    </row>
    <row r="333" spans="1:24" s="28" customFormat="1" ht="15.75" outlineLevel="6">
      <c r="A333" s="53" t="s">
        <v>96</v>
      </c>
      <c r="B333" s="54" t="s">
        <v>14</v>
      </c>
      <c r="C333" s="54" t="s">
        <v>244</v>
      </c>
      <c r="D333" s="54" t="s">
        <v>123</v>
      </c>
      <c r="E333" s="54"/>
      <c r="F333" s="55">
        <v>12350.68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55">
        <v>12350.68</v>
      </c>
    </row>
    <row r="334" spans="1:24" s="28" customFormat="1" ht="31.5" outlineLevel="6">
      <c r="A334" s="53" t="s">
        <v>97</v>
      </c>
      <c r="B334" s="54" t="s">
        <v>14</v>
      </c>
      <c r="C334" s="54" t="s">
        <v>244</v>
      </c>
      <c r="D334" s="54" t="s">
        <v>124</v>
      </c>
      <c r="E334" s="54"/>
      <c r="F334" s="55">
        <v>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55">
        <v>0</v>
      </c>
    </row>
    <row r="335" spans="1:24" s="28" customFormat="1" ht="31.5" outlineLevel="6">
      <c r="A335" s="5" t="s">
        <v>101</v>
      </c>
      <c r="B335" s="6" t="s">
        <v>14</v>
      </c>
      <c r="C335" s="6" t="s">
        <v>244</v>
      </c>
      <c r="D335" s="6" t="s">
        <v>102</v>
      </c>
      <c r="E335" s="6"/>
      <c r="F335" s="7">
        <f>F336+F337</f>
        <v>1795.47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7">
        <f>X336+X337</f>
        <v>1795.47</v>
      </c>
    </row>
    <row r="336" spans="1:24" s="28" customFormat="1" ht="31.5" outlineLevel="6">
      <c r="A336" s="53" t="s">
        <v>103</v>
      </c>
      <c r="B336" s="54" t="s">
        <v>14</v>
      </c>
      <c r="C336" s="54" t="s">
        <v>244</v>
      </c>
      <c r="D336" s="54" t="s">
        <v>104</v>
      </c>
      <c r="E336" s="54"/>
      <c r="F336" s="55"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55">
        <v>0</v>
      </c>
    </row>
    <row r="337" spans="1:24" s="28" customFormat="1" ht="31.5" outlineLevel="6">
      <c r="A337" s="53" t="s">
        <v>105</v>
      </c>
      <c r="B337" s="54" t="s">
        <v>14</v>
      </c>
      <c r="C337" s="54" t="s">
        <v>244</v>
      </c>
      <c r="D337" s="54" t="s">
        <v>106</v>
      </c>
      <c r="E337" s="54"/>
      <c r="F337" s="55">
        <v>1795.47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55">
        <v>1795.47</v>
      </c>
    </row>
    <row r="338" spans="1:24" s="28" customFormat="1" ht="15.75" outlineLevel="6">
      <c r="A338" s="5" t="s">
        <v>107</v>
      </c>
      <c r="B338" s="6" t="s">
        <v>14</v>
      </c>
      <c r="C338" s="6" t="s">
        <v>244</v>
      </c>
      <c r="D338" s="6" t="s">
        <v>108</v>
      </c>
      <c r="E338" s="6"/>
      <c r="F338" s="7">
        <f>F339+F340</f>
        <v>76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7">
        <f>X339+X340</f>
        <v>76</v>
      </c>
    </row>
    <row r="339" spans="1:24" s="28" customFormat="1" ht="31.5" outlineLevel="6">
      <c r="A339" s="53" t="s">
        <v>109</v>
      </c>
      <c r="B339" s="54" t="s">
        <v>14</v>
      </c>
      <c r="C339" s="54" t="s">
        <v>244</v>
      </c>
      <c r="D339" s="54" t="s">
        <v>111</v>
      </c>
      <c r="E339" s="54"/>
      <c r="F339" s="55">
        <v>3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55">
        <v>3</v>
      </c>
    </row>
    <row r="340" spans="1:24" s="28" customFormat="1" ht="15.75" outlineLevel="6">
      <c r="A340" s="53" t="s">
        <v>110</v>
      </c>
      <c r="B340" s="54" t="s">
        <v>14</v>
      </c>
      <c r="C340" s="54" t="s">
        <v>244</v>
      </c>
      <c r="D340" s="54" t="s">
        <v>112</v>
      </c>
      <c r="E340" s="54"/>
      <c r="F340" s="55">
        <v>73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55">
        <v>73</v>
      </c>
    </row>
    <row r="341" spans="1:24" s="28" customFormat="1" ht="17.25" customHeight="1" outlineLevel="6">
      <c r="A341" s="16" t="s">
        <v>75</v>
      </c>
      <c r="B341" s="17" t="s">
        <v>55</v>
      </c>
      <c r="C341" s="17" t="s">
        <v>6</v>
      </c>
      <c r="D341" s="17" t="s">
        <v>5</v>
      </c>
      <c r="E341" s="17"/>
      <c r="F341" s="18">
        <f>F342</f>
        <v>20815.870000000003</v>
      </c>
      <c r="G341" s="18" t="e">
        <f>G342+#REF!+#REF!</f>
        <v>#REF!</v>
      </c>
      <c r="H341" s="18" t="e">
        <f>H342+#REF!+#REF!</f>
        <v>#REF!</v>
      </c>
      <c r="I341" s="18" t="e">
        <f>I342+#REF!+#REF!</f>
        <v>#REF!</v>
      </c>
      <c r="J341" s="18" t="e">
        <f>J342+#REF!+#REF!</f>
        <v>#REF!</v>
      </c>
      <c r="K341" s="18" t="e">
        <f>K342+#REF!+#REF!</f>
        <v>#REF!</v>
      </c>
      <c r="L341" s="18" t="e">
        <f>L342+#REF!+#REF!</f>
        <v>#REF!</v>
      </c>
      <c r="M341" s="18" t="e">
        <f>M342+#REF!+#REF!</f>
        <v>#REF!</v>
      </c>
      <c r="N341" s="18" t="e">
        <f>N342+#REF!+#REF!</f>
        <v>#REF!</v>
      </c>
      <c r="O341" s="18" t="e">
        <f>O342+#REF!+#REF!</f>
        <v>#REF!</v>
      </c>
      <c r="P341" s="18" t="e">
        <f>P342+#REF!+#REF!</f>
        <v>#REF!</v>
      </c>
      <c r="Q341" s="18" t="e">
        <f>Q342+#REF!+#REF!</f>
        <v>#REF!</v>
      </c>
      <c r="R341" s="18" t="e">
        <f>R342+#REF!+#REF!</f>
        <v>#REF!</v>
      </c>
      <c r="S341" s="18" t="e">
        <f>S342+#REF!+#REF!</f>
        <v>#REF!</v>
      </c>
      <c r="T341" s="18" t="e">
        <f>T342+#REF!+#REF!</f>
        <v>#REF!</v>
      </c>
      <c r="U341" s="18" t="e">
        <f>U342+#REF!+#REF!</f>
        <v>#REF!</v>
      </c>
      <c r="V341" s="18" t="e">
        <f>V342+#REF!+#REF!</f>
        <v>#REF!</v>
      </c>
      <c r="X341" s="18">
        <f>X342</f>
        <v>21897.13</v>
      </c>
    </row>
    <row r="342" spans="1:24" s="28" customFormat="1" ht="15.75" outlineLevel="3">
      <c r="A342" s="8" t="s">
        <v>39</v>
      </c>
      <c r="B342" s="9" t="s">
        <v>15</v>
      </c>
      <c r="C342" s="9" t="s">
        <v>6</v>
      </c>
      <c r="D342" s="9" t="s">
        <v>5</v>
      </c>
      <c r="E342" s="9"/>
      <c r="F342" s="10">
        <f>F343+F355+F359+F363</f>
        <v>20815.870000000003</v>
      </c>
      <c r="G342" s="10" t="e">
        <f>G343+#REF!+#REF!</f>
        <v>#REF!</v>
      </c>
      <c r="H342" s="10" t="e">
        <f>H343+#REF!+#REF!</f>
        <v>#REF!</v>
      </c>
      <c r="I342" s="10" t="e">
        <f>I343+#REF!+#REF!</f>
        <v>#REF!</v>
      </c>
      <c r="J342" s="10" t="e">
        <f>J343+#REF!+#REF!</f>
        <v>#REF!</v>
      </c>
      <c r="K342" s="10" t="e">
        <f>K343+#REF!+#REF!</f>
        <v>#REF!</v>
      </c>
      <c r="L342" s="10" t="e">
        <f>L343+#REF!+#REF!</f>
        <v>#REF!</v>
      </c>
      <c r="M342" s="10" t="e">
        <f>M343+#REF!+#REF!</f>
        <v>#REF!</v>
      </c>
      <c r="N342" s="10" t="e">
        <f>N343+#REF!+#REF!</f>
        <v>#REF!</v>
      </c>
      <c r="O342" s="10" t="e">
        <f>O343+#REF!+#REF!</f>
        <v>#REF!</v>
      </c>
      <c r="P342" s="10" t="e">
        <f>P343+#REF!+#REF!</f>
        <v>#REF!</v>
      </c>
      <c r="Q342" s="10" t="e">
        <f>Q343+#REF!+#REF!</f>
        <v>#REF!</v>
      </c>
      <c r="R342" s="10" t="e">
        <f>R343+#REF!+#REF!</f>
        <v>#REF!</v>
      </c>
      <c r="S342" s="10" t="e">
        <f>S343+#REF!+#REF!</f>
        <v>#REF!</v>
      </c>
      <c r="T342" s="10" t="e">
        <f>T343+#REF!+#REF!</f>
        <v>#REF!</v>
      </c>
      <c r="U342" s="10" t="e">
        <f>U343+#REF!+#REF!</f>
        <v>#REF!</v>
      </c>
      <c r="V342" s="10" t="e">
        <f>V343+#REF!+#REF!</f>
        <v>#REF!</v>
      </c>
      <c r="X342" s="10">
        <f>X343+X355+X359+X363</f>
        <v>21897.13</v>
      </c>
    </row>
    <row r="343" spans="1:24" s="28" customFormat="1" ht="19.5" customHeight="1" outlineLevel="3">
      <c r="A343" s="14" t="s">
        <v>245</v>
      </c>
      <c r="B343" s="12" t="s">
        <v>15</v>
      </c>
      <c r="C343" s="12" t="s">
        <v>246</v>
      </c>
      <c r="D343" s="12" t="s">
        <v>5</v>
      </c>
      <c r="E343" s="12"/>
      <c r="F343" s="13">
        <f>F344+F348</f>
        <v>20515.870000000003</v>
      </c>
      <c r="G343" s="13">
        <f aca="true" t="shared" si="41" ref="G343:V343">G349</f>
        <v>0</v>
      </c>
      <c r="H343" s="13">
        <f t="shared" si="41"/>
        <v>0</v>
      </c>
      <c r="I343" s="13">
        <f t="shared" si="41"/>
        <v>0</v>
      </c>
      <c r="J343" s="13">
        <f t="shared" si="41"/>
        <v>0</v>
      </c>
      <c r="K343" s="13">
        <f t="shared" si="41"/>
        <v>0</v>
      </c>
      <c r="L343" s="13">
        <f t="shared" si="41"/>
        <v>0</v>
      </c>
      <c r="M343" s="13">
        <f t="shared" si="41"/>
        <v>0</v>
      </c>
      <c r="N343" s="13">
        <f t="shared" si="41"/>
        <v>0</v>
      </c>
      <c r="O343" s="13">
        <f t="shared" si="41"/>
        <v>0</v>
      </c>
      <c r="P343" s="13">
        <f t="shared" si="41"/>
        <v>0</v>
      </c>
      <c r="Q343" s="13">
        <f t="shared" si="41"/>
        <v>0</v>
      </c>
      <c r="R343" s="13">
        <f t="shared" si="41"/>
        <v>0</v>
      </c>
      <c r="S343" s="13">
        <f t="shared" si="41"/>
        <v>0</v>
      </c>
      <c r="T343" s="13">
        <f t="shared" si="41"/>
        <v>0</v>
      </c>
      <c r="U343" s="13">
        <f t="shared" si="41"/>
        <v>0</v>
      </c>
      <c r="V343" s="13">
        <f t="shared" si="41"/>
        <v>0</v>
      </c>
      <c r="X343" s="13">
        <f>X344+X348</f>
        <v>21897.13</v>
      </c>
    </row>
    <row r="344" spans="1:24" s="28" customFormat="1" ht="19.5" customHeight="1" outlineLevel="3">
      <c r="A344" s="56" t="s">
        <v>141</v>
      </c>
      <c r="B344" s="19" t="s">
        <v>15</v>
      </c>
      <c r="C344" s="19" t="s">
        <v>248</v>
      </c>
      <c r="D344" s="19" t="s">
        <v>5</v>
      </c>
      <c r="E344" s="19"/>
      <c r="F344" s="20">
        <f>F345</f>
        <v>0</v>
      </c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X344" s="20">
        <f>X345</f>
        <v>0</v>
      </c>
    </row>
    <row r="345" spans="1:24" s="28" customFormat="1" ht="32.25" customHeight="1" outlineLevel="3">
      <c r="A345" s="83" t="s">
        <v>247</v>
      </c>
      <c r="B345" s="6" t="s">
        <v>15</v>
      </c>
      <c r="C345" s="6" t="s">
        <v>249</v>
      </c>
      <c r="D345" s="6" t="s">
        <v>5</v>
      </c>
      <c r="E345" s="6"/>
      <c r="F345" s="7">
        <f>F346</f>
        <v>0</v>
      </c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X345" s="7">
        <f>X346</f>
        <v>0</v>
      </c>
    </row>
    <row r="346" spans="1:24" s="28" customFormat="1" ht="19.5" customHeight="1" outlineLevel="3">
      <c r="A346" s="53" t="s">
        <v>101</v>
      </c>
      <c r="B346" s="54" t="s">
        <v>15</v>
      </c>
      <c r="C346" s="54" t="s">
        <v>249</v>
      </c>
      <c r="D346" s="54" t="s">
        <v>102</v>
      </c>
      <c r="E346" s="54"/>
      <c r="F346" s="55">
        <f>F347</f>
        <v>0</v>
      </c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X346" s="55">
        <f>X347</f>
        <v>0</v>
      </c>
    </row>
    <row r="347" spans="1:24" s="28" customFormat="1" ht="19.5" customHeight="1" outlineLevel="3">
      <c r="A347" s="53" t="s">
        <v>105</v>
      </c>
      <c r="B347" s="54" t="s">
        <v>15</v>
      </c>
      <c r="C347" s="54" t="s">
        <v>249</v>
      </c>
      <c r="D347" s="54" t="s">
        <v>106</v>
      </c>
      <c r="E347" s="54"/>
      <c r="F347" s="55">
        <v>0</v>
      </c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X347" s="55">
        <v>0</v>
      </c>
    </row>
    <row r="348" spans="1:24" s="28" customFormat="1" ht="35.25" customHeight="1" outlineLevel="3">
      <c r="A348" s="70" t="s">
        <v>250</v>
      </c>
      <c r="B348" s="19" t="s">
        <v>15</v>
      </c>
      <c r="C348" s="19" t="s">
        <v>251</v>
      </c>
      <c r="D348" s="19" t="s">
        <v>5</v>
      </c>
      <c r="E348" s="19"/>
      <c r="F348" s="20">
        <f>F349+F352</f>
        <v>20515.870000000003</v>
      </c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X348" s="20">
        <f>X349+X352</f>
        <v>21897.13</v>
      </c>
    </row>
    <row r="349" spans="1:24" s="28" customFormat="1" ht="31.5" outlineLevel="3">
      <c r="A349" s="5" t="s">
        <v>252</v>
      </c>
      <c r="B349" s="6" t="s">
        <v>15</v>
      </c>
      <c r="C349" s="6" t="s">
        <v>253</v>
      </c>
      <c r="D349" s="6" t="s">
        <v>5</v>
      </c>
      <c r="E349" s="6"/>
      <c r="F349" s="7">
        <f>F350</f>
        <v>12071.45</v>
      </c>
      <c r="G349" s="7">
        <f aca="true" t="shared" si="42" ref="G349:V349">G351</f>
        <v>0</v>
      </c>
      <c r="H349" s="7">
        <f t="shared" si="42"/>
        <v>0</v>
      </c>
      <c r="I349" s="7">
        <f t="shared" si="42"/>
        <v>0</v>
      </c>
      <c r="J349" s="7">
        <f t="shared" si="42"/>
        <v>0</v>
      </c>
      <c r="K349" s="7">
        <f t="shared" si="42"/>
        <v>0</v>
      </c>
      <c r="L349" s="7">
        <f t="shared" si="42"/>
        <v>0</v>
      </c>
      <c r="M349" s="7">
        <f t="shared" si="42"/>
        <v>0</v>
      </c>
      <c r="N349" s="7">
        <f t="shared" si="42"/>
        <v>0</v>
      </c>
      <c r="O349" s="7">
        <f t="shared" si="42"/>
        <v>0</v>
      </c>
      <c r="P349" s="7">
        <f t="shared" si="42"/>
        <v>0</v>
      </c>
      <c r="Q349" s="7">
        <f t="shared" si="42"/>
        <v>0</v>
      </c>
      <c r="R349" s="7">
        <f t="shared" si="42"/>
        <v>0</v>
      </c>
      <c r="S349" s="7">
        <f t="shared" si="42"/>
        <v>0</v>
      </c>
      <c r="T349" s="7">
        <f t="shared" si="42"/>
        <v>0</v>
      </c>
      <c r="U349" s="7">
        <f t="shared" si="42"/>
        <v>0</v>
      </c>
      <c r="V349" s="7">
        <f t="shared" si="42"/>
        <v>0</v>
      </c>
      <c r="X349" s="7">
        <f>X350</f>
        <v>12888.54</v>
      </c>
    </row>
    <row r="350" spans="1:24" s="28" customFormat="1" ht="15.75" outlineLevel="3">
      <c r="A350" s="53" t="s">
        <v>134</v>
      </c>
      <c r="B350" s="54" t="s">
        <v>15</v>
      </c>
      <c r="C350" s="54" t="s">
        <v>253</v>
      </c>
      <c r="D350" s="54" t="s">
        <v>135</v>
      </c>
      <c r="E350" s="54"/>
      <c r="F350" s="55">
        <f>F351</f>
        <v>12071.45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55">
        <f>X351</f>
        <v>12888.54</v>
      </c>
    </row>
    <row r="351" spans="1:24" s="28" customFormat="1" ht="47.25" outlineLevel="3">
      <c r="A351" s="62" t="s">
        <v>320</v>
      </c>
      <c r="B351" s="54" t="s">
        <v>15</v>
      </c>
      <c r="C351" s="54" t="s">
        <v>253</v>
      </c>
      <c r="D351" s="54" t="s">
        <v>88</v>
      </c>
      <c r="E351" s="54"/>
      <c r="F351" s="55">
        <v>12071.45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55">
        <v>12888.54</v>
      </c>
    </row>
    <row r="352" spans="1:24" s="28" customFormat="1" ht="31.5" outlineLevel="3">
      <c r="A352" s="5" t="s">
        <v>255</v>
      </c>
      <c r="B352" s="6" t="s">
        <v>15</v>
      </c>
      <c r="C352" s="6" t="s">
        <v>254</v>
      </c>
      <c r="D352" s="6" t="s">
        <v>5</v>
      </c>
      <c r="E352" s="6"/>
      <c r="F352" s="7">
        <f>F353</f>
        <v>8444.42</v>
      </c>
      <c r="G352" s="7">
        <f aca="true" t="shared" si="43" ref="G352:V352">G354</f>
        <v>0</v>
      </c>
      <c r="H352" s="7">
        <f t="shared" si="43"/>
        <v>0</v>
      </c>
      <c r="I352" s="7">
        <f t="shared" si="43"/>
        <v>0</v>
      </c>
      <c r="J352" s="7">
        <f t="shared" si="43"/>
        <v>0</v>
      </c>
      <c r="K352" s="7">
        <f t="shared" si="43"/>
        <v>0</v>
      </c>
      <c r="L352" s="7">
        <f t="shared" si="43"/>
        <v>0</v>
      </c>
      <c r="M352" s="7">
        <f t="shared" si="43"/>
        <v>0</v>
      </c>
      <c r="N352" s="7">
        <f t="shared" si="43"/>
        <v>0</v>
      </c>
      <c r="O352" s="7">
        <f t="shared" si="43"/>
        <v>0</v>
      </c>
      <c r="P352" s="7">
        <f t="shared" si="43"/>
        <v>0</v>
      </c>
      <c r="Q352" s="7">
        <f t="shared" si="43"/>
        <v>0</v>
      </c>
      <c r="R352" s="7">
        <f t="shared" si="43"/>
        <v>0</v>
      </c>
      <c r="S352" s="7">
        <f t="shared" si="43"/>
        <v>0</v>
      </c>
      <c r="T352" s="7">
        <f t="shared" si="43"/>
        <v>0</v>
      </c>
      <c r="U352" s="7">
        <f t="shared" si="43"/>
        <v>0</v>
      </c>
      <c r="V352" s="7">
        <f t="shared" si="43"/>
        <v>0</v>
      </c>
      <c r="X352" s="7">
        <f>X353</f>
        <v>9008.59</v>
      </c>
    </row>
    <row r="353" spans="1:24" s="28" customFormat="1" ht="15.75" outlineLevel="3">
      <c r="A353" s="53" t="s">
        <v>134</v>
      </c>
      <c r="B353" s="54" t="s">
        <v>15</v>
      </c>
      <c r="C353" s="54" t="s">
        <v>254</v>
      </c>
      <c r="D353" s="54" t="s">
        <v>135</v>
      </c>
      <c r="E353" s="54"/>
      <c r="F353" s="55">
        <f>F354</f>
        <v>8444.42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55">
        <f>X354</f>
        <v>9008.59</v>
      </c>
    </row>
    <row r="354" spans="1:24" s="28" customFormat="1" ht="47.25" outlineLevel="3">
      <c r="A354" s="62" t="s">
        <v>320</v>
      </c>
      <c r="B354" s="54" t="s">
        <v>15</v>
      </c>
      <c r="C354" s="54" t="s">
        <v>254</v>
      </c>
      <c r="D354" s="54" t="s">
        <v>88</v>
      </c>
      <c r="E354" s="54"/>
      <c r="F354" s="55">
        <v>8444.42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55">
        <v>9008.59</v>
      </c>
    </row>
    <row r="355" spans="1:24" s="28" customFormat="1" ht="31.5" outlineLevel="3">
      <c r="A355" s="8" t="s">
        <v>138</v>
      </c>
      <c r="B355" s="9" t="s">
        <v>15</v>
      </c>
      <c r="C355" s="9" t="s">
        <v>257</v>
      </c>
      <c r="D355" s="9" t="s">
        <v>5</v>
      </c>
      <c r="E355" s="9"/>
      <c r="F355" s="10">
        <f>F356</f>
        <v>200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10">
        <f>X356</f>
        <v>0</v>
      </c>
    </row>
    <row r="356" spans="1:24" s="28" customFormat="1" ht="36" customHeight="1" outlineLevel="3">
      <c r="A356" s="83" t="s">
        <v>256</v>
      </c>
      <c r="B356" s="6" t="s">
        <v>15</v>
      </c>
      <c r="C356" s="6" t="s">
        <v>258</v>
      </c>
      <c r="D356" s="6" t="s">
        <v>5</v>
      </c>
      <c r="E356" s="6"/>
      <c r="F356" s="7">
        <f>F357</f>
        <v>200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7">
        <f>X357</f>
        <v>0</v>
      </c>
    </row>
    <row r="357" spans="1:24" s="28" customFormat="1" ht="31.5" outlineLevel="3">
      <c r="A357" s="53" t="s">
        <v>101</v>
      </c>
      <c r="B357" s="54" t="s">
        <v>15</v>
      </c>
      <c r="C357" s="54" t="s">
        <v>258</v>
      </c>
      <c r="D357" s="54" t="s">
        <v>102</v>
      </c>
      <c r="E357" s="54"/>
      <c r="F357" s="55">
        <f>F358</f>
        <v>200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55">
        <f>X358</f>
        <v>0</v>
      </c>
    </row>
    <row r="358" spans="1:24" s="28" customFormat="1" ht="31.5" outlineLevel="3">
      <c r="A358" s="53" t="s">
        <v>105</v>
      </c>
      <c r="B358" s="54" t="s">
        <v>15</v>
      </c>
      <c r="C358" s="54" t="s">
        <v>258</v>
      </c>
      <c r="D358" s="54" t="s">
        <v>106</v>
      </c>
      <c r="E358" s="54"/>
      <c r="F358" s="55">
        <v>200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55">
        <v>0</v>
      </c>
    </row>
    <row r="359" spans="1:24" s="28" customFormat="1" ht="15.75" outlineLevel="3">
      <c r="A359" s="8" t="s">
        <v>139</v>
      </c>
      <c r="B359" s="9" t="s">
        <v>15</v>
      </c>
      <c r="C359" s="9" t="s">
        <v>260</v>
      </c>
      <c r="D359" s="9" t="s">
        <v>5</v>
      </c>
      <c r="E359" s="9"/>
      <c r="F359" s="10">
        <f>F360</f>
        <v>100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10">
        <f>X360</f>
        <v>0</v>
      </c>
    </row>
    <row r="360" spans="1:24" s="28" customFormat="1" ht="31.5" outlineLevel="3">
      <c r="A360" s="83" t="s">
        <v>259</v>
      </c>
      <c r="B360" s="6" t="s">
        <v>15</v>
      </c>
      <c r="C360" s="6" t="s">
        <v>261</v>
      </c>
      <c r="D360" s="6" t="s">
        <v>5</v>
      </c>
      <c r="E360" s="6"/>
      <c r="F360" s="7">
        <f>F361</f>
        <v>100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7">
        <f>X361</f>
        <v>0</v>
      </c>
    </row>
    <row r="361" spans="1:24" s="28" customFormat="1" ht="31.5" outlineLevel="3">
      <c r="A361" s="53" t="s">
        <v>101</v>
      </c>
      <c r="B361" s="54" t="s">
        <v>15</v>
      </c>
      <c r="C361" s="54" t="s">
        <v>261</v>
      </c>
      <c r="D361" s="54" t="s">
        <v>102</v>
      </c>
      <c r="E361" s="54"/>
      <c r="F361" s="55">
        <f>F362</f>
        <v>100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55">
        <f>X362</f>
        <v>0</v>
      </c>
    </row>
    <row r="362" spans="1:24" s="28" customFormat="1" ht="31.5" outlineLevel="3">
      <c r="A362" s="53" t="s">
        <v>105</v>
      </c>
      <c r="B362" s="54" t="s">
        <v>15</v>
      </c>
      <c r="C362" s="54" t="s">
        <v>261</v>
      </c>
      <c r="D362" s="54" t="s">
        <v>106</v>
      </c>
      <c r="E362" s="54"/>
      <c r="F362" s="55">
        <v>100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55">
        <v>0</v>
      </c>
    </row>
    <row r="363" spans="1:24" s="28" customFormat="1" ht="15.75" outlineLevel="3">
      <c r="A363" s="8" t="s">
        <v>140</v>
      </c>
      <c r="B363" s="9" t="s">
        <v>15</v>
      </c>
      <c r="C363" s="9" t="s">
        <v>263</v>
      </c>
      <c r="D363" s="9" t="s">
        <v>5</v>
      </c>
      <c r="E363" s="9"/>
      <c r="F363" s="10">
        <f>F364</f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10">
        <f>X364</f>
        <v>0</v>
      </c>
    </row>
    <row r="364" spans="1:24" s="28" customFormat="1" ht="31.5" outlineLevel="3">
      <c r="A364" s="83" t="s">
        <v>262</v>
      </c>
      <c r="B364" s="6" t="s">
        <v>15</v>
      </c>
      <c r="C364" s="6" t="s">
        <v>264</v>
      </c>
      <c r="D364" s="6" t="s">
        <v>5</v>
      </c>
      <c r="E364" s="6"/>
      <c r="F364" s="7">
        <f>F365</f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7">
        <f>X365</f>
        <v>0</v>
      </c>
    </row>
    <row r="365" spans="1:24" s="28" customFormat="1" ht="31.5" outlineLevel="3">
      <c r="A365" s="53" t="s">
        <v>101</v>
      </c>
      <c r="B365" s="54" t="s">
        <v>15</v>
      </c>
      <c r="C365" s="54" t="s">
        <v>264</v>
      </c>
      <c r="D365" s="54" t="s">
        <v>102</v>
      </c>
      <c r="E365" s="54"/>
      <c r="F365" s="55">
        <f>F366</f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55">
        <f>X366</f>
        <v>0</v>
      </c>
    </row>
    <row r="366" spans="1:24" s="28" customFormat="1" ht="31.5" outlineLevel="3">
      <c r="A366" s="53" t="s">
        <v>105</v>
      </c>
      <c r="B366" s="54" t="s">
        <v>15</v>
      </c>
      <c r="C366" s="54" t="s">
        <v>264</v>
      </c>
      <c r="D366" s="54" t="s">
        <v>106</v>
      </c>
      <c r="E366" s="54"/>
      <c r="F366" s="55"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55">
        <v>0</v>
      </c>
    </row>
    <row r="367" spans="1:24" s="28" customFormat="1" ht="17.25" customHeight="1" outlineLevel="6">
      <c r="A367" s="16" t="s">
        <v>54</v>
      </c>
      <c r="B367" s="17" t="s">
        <v>53</v>
      </c>
      <c r="C367" s="17" t="s">
        <v>6</v>
      </c>
      <c r="D367" s="17" t="s">
        <v>5</v>
      </c>
      <c r="E367" s="17"/>
      <c r="F367" s="18">
        <f>F368+F374+F383+F389</f>
        <v>2590.0299999999997</v>
      </c>
      <c r="G367" s="18" t="e">
        <f aca="true" t="shared" si="44" ref="G367:V367">G368+G374+G383</f>
        <v>#REF!</v>
      </c>
      <c r="H367" s="18" t="e">
        <f t="shared" si="44"/>
        <v>#REF!</v>
      </c>
      <c r="I367" s="18" t="e">
        <f t="shared" si="44"/>
        <v>#REF!</v>
      </c>
      <c r="J367" s="18" t="e">
        <f t="shared" si="44"/>
        <v>#REF!</v>
      </c>
      <c r="K367" s="18" t="e">
        <f t="shared" si="44"/>
        <v>#REF!</v>
      </c>
      <c r="L367" s="18" t="e">
        <f t="shared" si="44"/>
        <v>#REF!</v>
      </c>
      <c r="M367" s="18" t="e">
        <f t="shared" si="44"/>
        <v>#REF!</v>
      </c>
      <c r="N367" s="18" t="e">
        <f t="shared" si="44"/>
        <v>#REF!</v>
      </c>
      <c r="O367" s="18" t="e">
        <f t="shared" si="44"/>
        <v>#REF!</v>
      </c>
      <c r="P367" s="18" t="e">
        <f t="shared" si="44"/>
        <v>#REF!</v>
      </c>
      <c r="Q367" s="18" t="e">
        <f t="shared" si="44"/>
        <v>#REF!</v>
      </c>
      <c r="R367" s="18" t="e">
        <f t="shared" si="44"/>
        <v>#REF!</v>
      </c>
      <c r="S367" s="18" t="e">
        <f t="shared" si="44"/>
        <v>#REF!</v>
      </c>
      <c r="T367" s="18" t="e">
        <f t="shared" si="44"/>
        <v>#REF!</v>
      </c>
      <c r="U367" s="18" t="e">
        <f t="shared" si="44"/>
        <v>#REF!</v>
      </c>
      <c r="V367" s="18" t="e">
        <f t="shared" si="44"/>
        <v>#REF!</v>
      </c>
      <c r="X367" s="18">
        <f>X368+X374+X383+X389</f>
        <v>2702.0299999999997</v>
      </c>
    </row>
    <row r="368" spans="1:24" s="28" customFormat="1" ht="15.75" outlineLevel="3">
      <c r="A368" s="79" t="s">
        <v>41</v>
      </c>
      <c r="B368" s="34" t="s">
        <v>16</v>
      </c>
      <c r="C368" s="34" t="s">
        <v>6</v>
      </c>
      <c r="D368" s="34" t="s">
        <v>5</v>
      </c>
      <c r="E368" s="34"/>
      <c r="F368" s="72">
        <f>F369</f>
        <v>503.03</v>
      </c>
      <c r="G368" s="10">
        <f aca="true" t="shared" si="45" ref="G368:V368">G370</f>
        <v>0</v>
      </c>
      <c r="H368" s="10">
        <f t="shared" si="45"/>
        <v>0</v>
      </c>
      <c r="I368" s="10">
        <f t="shared" si="45"/>
        <v>0</v>
      </c>
      <c r="J368" s="10">
        <f t="shared" si="45"/>
        <v>0</v>
      </c>
      <c r="K368" s="10">
        <f t="shared" si="45"/>
        <v>0</v>
      </c>
      <c r="L368" s="10">
        <f t="shared" si="45"/>
        <v>0</v>
      </c>
      <c r="M368" s="10">
        <f t="shared" si="45"/>
        <v>0</v>
      </c>
      <c r="N368" s="10">
        <f t="shared" si="45"/>
        <v>0</v>
      </c>
      <c r="O368" s="10">
        <f t="shared" si="45"/>
        <v>0</v>
      </c>
      <c r="P368" s="10">
        <f t="shared" si="45"/>
        <v>0</v>
      </c>
      <c r="Q368" s="10">
        <f t="shared" si="45"/>
        <v>0</v>
      </c>
      <c r="R368" s="10">
        <f t="shared" si="45"/>
        <v>0</v>
      </c>
      <c r="S368" s="10">
        <f t="shared" si="45"/>
        <v>0</v>
      </c>
      <c r="T368" s="10">
        <f t="shared" si="45"/>
        <v>0</v>
      </c>
      <c r="U368" s="10">
        <f t="shared" si="45"/>
        <v>0</v>
      </c>
      <c r="V368" s="10">
        <f t="shared" si="45"/>
        <v>0</v>
      </c>
      <c r="X368" s="72">
        <f>X369</f>
        <v>503.03</v>
      </c>
    </row>
    <row r="369" spans="1:24" s="28" customFormat="1" ht="31.5" outlineLevel="3">
      <c r="A369" s="22" t="s">
        <v>157</v>
      </c>
      <c r="B369" s="9" t="s">
        <v>16</v>
      </c>
      <c r="C369" s="9" t="s">
        <v>158</v>
      </c>
      <c r="D369" s="9" t="s">
        <v>5</v>
      </c>
      <c r="E369" s="9"/>
      <c r="F369" s="10">
        <f>F370</f>
        <v>503.03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X369" s="10">
        <f>X370</f>
        <v>503.03</v>
      </c>
    </row>
    <row r="370" spans="1:24" s="15" customFormat="1" ht="30.75" customHeight="1" outlineLevel="3">
      <c r="A370" s="22" t="s">
        <v>162</v>
      </c>
      <c r="B370" s="12" t="s">
        <v>16</v>
      </c>
      <c r="C370" s="12" t="s">
        <v>159</v>
      </c>
      <c r="D370" s="12" t="s">
        <v>5</v>
      </c>
      <c r="E370" s="12"/>
      <c r="F370" s="13">
        <f>F371</f>
        <v>503.03</v>
      </c>
      <c r="G370" s="13">
        <f aca="true" t="shared" si="46" ref="G370:V371">G371</f>
        <v>0</v>
      </c>
      <c r="H370" s="13">
        <f t="shared" si="46"/>
        <v>0</v>
      </c>
      <c r="I370" s="13">
        <f t="shared" si="46"/>
        <v>0</v>
      </c>
      <c r="J370" s="13">
        <f t="shared" si="46"/>
        <v>0</v>
      </c>
      <c r="K370" s="13">
        <f t="shared" si="46"/>
        <v>0</v>
      </c>
      <c r="L370" s="13">
        <f t="shared" si="46"/>
        <v>0</v>
      </c>
      <c r="M370" s="13">
        <f t="shared" si="46"/>
        <v>0</v>
      </c>
      <c r="N370" s="13">
        <f t="shared" si="46"/>
        <v>0</v>
      </c>
      <c r="O370" s="13">
        <f t="shared" si="46"/>
        <v>0</v>
      </c>
      <c r="P370" s="13">
        <f t="shared" si="46"/>
        <v>0</v>
      </c>
      <c r="Q370" s="13">
        <f t="shared" si="46"/>
        <v>0</v>
      </c>
      <c r="R370" s="13">
        <f t="shared" si="46"/>
        <v>0</v>
      </c>
      <c r="S370" s="13">
        <f t="shared" si="46"/>
        <v>0</v>
      </c>
      <c r="T370" s="13">
        <f t="shared" si="46"/>
        <v>0</v>
      </c>
      <c r="U370" s="13">
        <f t="shared" si="46"/>
        <v>0</v>
      </c>
      <c r="V370" s="13">
        <f t="shared" si="46"/>
        <v>0</v>
      </c>
      <c r="X370" s="13">
        <f>X371</f>
        <v>503.03</v>
      </c>
    </row>
    <row r="371" spans="1:24" s="28" customFormat="1" ht="33" customHeight="1" outlineLevel="4">
      <c r="A371" s="56" t="s">
        <v>265</v>
      </c>
      <c r="B371" s="19" t="s">
        <v>16</v>
      </c>
      <c r="C371" s="19" t="s">
        <v>266</v>
      </c>
      <c r="D371" s="19" t="s">
        <v>5</v>
      </c>
      <c r="E371" s="19"/>
      <c r="F371" s="20">
        <f>F372</f>
        <v>503.03</v>
      </c>
      <c r="G371" s="7">
        <f t="shared" si="46"/>
        <v>0</v>
      </c>
      <c r="H371" s="7">
        <f t="shared" si="46"/>
        <v>0</v>
      </c>
      <c r="I371" s="7">
        <f t="shared" si="46"/>
        <v>0</v>
      </c>
      <c r="J371" s="7">
        <f t="shared" si="46"/>
        <v>0</v>
      </c>
      <c r="K371" s="7">
        <f t="shared" si="46"/>
        <v>0</v>
      </c>
      <c r="L371" s="7">
        <f t="shared" si="46"/>
        <v>0</v>
      </c>
      <c r="M371" s="7">
        <f t="shared" si="46"/>
        <v>0</v>
      </c>
      <c r="N371" s="7">
        <f t="shared" si="46"/>
        <v>0</v>
      </c>
      <c r="O371" s="7">
        <f t="shared" si="46"/>
        <v>0</v>
      </c>
      <c r="P371" s="7">
        <f t="shared" si="46"/>
        <v>0</v>
      </c>
      <c r="Q371" s="7">
        <f t="shared" si="46"/>
        <v>0</v>
      </c>
      <c r="R371" s="7">
        <f t="shared" si="46"/>
        <v>0</v>
      </c>
      <c r="S371" s="7">
        <f t="shared" si="46"/>
        <v>0</v>
      </c>
      <c r="T371" s="7">
        <f t="shared" si="46"/>
        <v>0</v>
      </c>
      <c r="U371" s="7">
        <f t="shared" si="46"/>
        <v>0</v>
      </c>
      <c r="V371" s="7">
        <f t="shared" si="46"/>
        <v>0</v>
      </c>
      <c r="X371" s="20">
        <f>X372</f>
        <v>503.03</v>
      </c>
    </row>
    <row r="372" spans="1:24" s="28" customFormat="1" ht="31.5" outlineLevel="5">
      <c r="A372" s="5" t="s">
        <v>144</v>
      </c>
      <c r="B372" s="6" t="s">
        <v>16</v>
      </c>
      <c r="C372" s="6" t="s">
        <v>266</v>
      </c>
      <c r="D372" s="6" t="s">
        <v>142</v>
      </c>
      <c r="E372" s="6"/>
      <c r="F372" s="7">
        <f>F373</f>
        <v>503.03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7">
        <f>X373</f>
        <v>503.03</v>
      </c>
    </row>
    <row r="373" spans="1:24" s="28" customFormat="1" ht="31.5" outlineLevel="5">
      <c r="A373" s="53" t="s">
        <v>145</v>
      </c>
      <c r="B373" s="54" t="s">
        <v>16</v>
      </c>
      <c r="C373" s="54" t="s">
        <v>266</v>
      </c>
      <c r="D373" s="54" t="s">
        <v>143</v>
      </c>
      <c r="E373" s="54"/>
      <c r="F373" s="55">
        <v>503.03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55">
        <v>503.03</v>
      </c>
    </row>
    <row r="374" spans="1:24" s="28" customFormat="1" ht="15.75" outlineLevel="3">
      <c r="A374" s="79" t="s">
        <v>42</v>
      </c>
      <c r="B374" s="34" t="s">
        <v>17</v>
      </c>
      <c r="C374" s="34" t="s">
        <v>6</v>
      </c>
      <c r="D374" s="34" t="s">
        <v>5</v>
      </c>
      <c r="E374" s="34"/>
      <c r="F374" s="72">
        <f>F375+F379</f>
        <v>0</v>
      </c>
      <c r="G374" s="10" t="e">
        <f>#REF!</f>
        <v>#REF!</v>
      </c>
      <c r="H374" s="10" t="e">
        <f>#REF!</f>
        <v>#REF!</v>
      </c>
      <c r="I374" s="10" t="e">
        <f>#REF!</f>
        <v>#REF!</v>
      </c>
      <c r="J374" s="10" t="e">
        <f>#REF!</f>
        <v>#REF!</v>
      </c>
      <c r="K374" s="10" t="e">
        <f>#REF!</f>
        <v>#REF!</v>
      </c>
      <c r="L374" s="10" t="e">
        <f>#REF!</f>
        <v>#REF!</v>
      </c>
      <c r="M374" s="10" t="e">
        <f>#REF!</f>
        <v>#REF!</v>
      </c>
      <c r="N374" s="10" t="e">
        <f>#REF!</f>
        <v>#REF!</v>
      </c>
      <c r="O374" s="10" t="e">
        <f>#REF!</f>
        <v>#REF!</v>
      </c>
      <c r="P374" s="10" t="e">
        <f>#REF!</f>
        <v>#REF!</v>
      </c>
      <c r="Q374" s="10" t="e">
        <f>#REF!</f>
        <v>#REF!</v>
      </c>
      <c r="R374" s="10" t="e">
        <f>#REF!</f>
        <v>#REF!</v>
      </c>
      <c r="S374" s="10" t="e">
        <f>#REF!</f>
        <v>#REF!</v>
      </c>
      <c r="T374" s="10" t="e">
        <f>#REF!</f>
        <v>#REF!</v>
      </c>
      <c r="U374" s="10" t="e">
        <f>#REF!</f>
        <v>#REF!</v>
      </c>
      <c r="V374" s="10" t="e">
        <f>#REF!</f>
        <v>#REF!</v>
      </c>
      <c r="X374" s="72">
        <f>X375+X379</f>
        <v>0</v>
      </c>
    </row>
    <row r="375" spans="1:24" s="28" customFormat="1" ht="31.5" outlineLevel="5">
      <c r="A375" s="8" t="s">
        <v>146</v>
      </c>
      <c r="B375" s="9" t="s">
        <v>17</v>
      </c>
      <c r="C375" s="9" t="s">
        <v>267</v>
      </c>
      <c r="D375" s="9" t="s">
        <v>5</v>
      </c>
      <c r="E375" s="9"/>
      <c r="F375" s="10">
        <f>F376</f>
        <v>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10">
        <f>X376</f>
        <v>0</v>
      </c>
    </row>
    <row r="376" spans="1:24" s="28" customFormat="1" ht="31.5" outlineLevel="5">
      <c r="A376" s="70" t="s">
        <v>269</v>
      </c>
      <c r="B376" s="19" t="s">
        <v>17</v>
      </c>
      <c r="C376" s="19" t="s">
        <v>268</v>
      </c>
      <c r="D376" s="19" t="s">
        <v>5</v>
      </c>
      <c r="E376" s="19"/>
      <c r="F376" s="20">
        <f>F377</f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20">
        <f>X377</f>
        <v>0</v>
      </c>
    </row>
    <row r="377" spans="1:24" s="28" customFormat="1" ht="31.5" outlineLevel="5">
      <c r="A377" s="5" t="s">
        <v>113</v>
      </c>
      <c r="B377" s="6" t="s">
        <v>17</v>
      </c>
      <c r="C377" s="6" t="s">
        <v>268</v>
      </c>
      <c r="D377" s="6" t="s">
        <v>116</v>
      </c>
      <c r="E377" s="6"/>
      <c r="F377" s="7">
        <f>F378</f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7">
        <f>X378</f>
        <v>0</v>
      </c>
    </row>
    <row r="378" spans="1:24" s="28" customFormat="1" ht="15.75" outlineLevel="5">
      <c r="A378" s="53" t="s">
        <v>148</v>
      </c>
      <c r="B378" s="54" t="s">
        <v>17</v>
      </c>
      <c r="C378" s="54" t="s">
        <v>268</v>
      </c>
      <c r="D378" s="54" t="s">
        <v>147</v>
      </c>
      <c r="E378" s="54"/>
      <c r="F378" s="55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55">
        <v>0</v>
      </c>
    </row>
    <row r="379" spans="1:24" s="28" customFormat="1" ht="15.75" outlineLevel="5">
      <c r="A379" s="8" t="s">
        <v>270</v>
      </c>
      <c r="B379" s="9" t="s">
        <v>17</v>
      </c>
      <c r="C379" s="9" t="s">
        <v>50</v>
      </c>
      <c r="D379" s="9" t="s">
        <v>5</v>
      </c>
      <c r="E379" s="9"/>
      <c r="F379" s="10">
        <f>F380</f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10">
        <f>X380</f>
        <v>0</v>
      </c>
    </row>
    <row r="380" spans="1:24" s="28" customFormat="1" ht="36.75" customHeight="1" outlineLevel="5">
      <c r="A380" s="70" t="s">
        <v>269</v>
      </c>
      <c r="B380" s="19" t="s">
        <v>17</v>
      </c>
      <c r="C380" s="19" t="s">
        <v>271</v>
      </c>
      <c r="D380" s="19" t="s">
        <v>5</v>
      </c>
      <c r="E380" s="19"/>
      <c r="F380" s="20">
        <f>F381</f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20">
        <f>X381</f>
        <v>0</v>
      </c>
    </row>
    <row r="381" spans="1:24" s="28" customFormat="1" ht="31.5" outlineLevel="5">
      <c r="A381" s="5" t="s">
        <v>113</v>
      </c>
      <c r="B381" s="6" t="s">
        <v>17</v>
      </c>
      <c r="C381" s="6" t="s">
        <v>271</v>
      </c>
      <c r="D381" s="6" t="s">
        <v>116</v>
      </c>
      <c r="E381" s="6"/>
      <c r="F381" s="7">
        <f>F382</f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7">
        <f>X382</f>
        <v>0</v>
      </c>
    </row>
    <row r="382" spans="1:24" s="28" customFormat="1" ht="15.75" outlineLevel="5">
      <c r="A382" s="53" t="s">
        <v>148</v>
      </c>
      <c r="B382" s="54" t="s">
        <v>17</v>
      </c>
      <c r="C382" s="54" t="s">
        <v>271</v>
      </c>
      <c r="D382" s="54" t="s">
        <v>147</v>
      </c>
      <c r="E382" s="54"/>
      <c r="F382" s="55"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55">
        <v>0</v>
      </c>
    </row>
    <row r="383" spans="1:24" s="28" customFormat="1" ht="15.75" outlineLevel="5">
      <c r="A383" s="79" t="s">
        <v>47</v>
      </c>
      <c r="B383" s="34" t="s">
        <v>24</v>
      </c>
      <c r="C383" s="34" t="s">
        <v>6</v>
      </c>
      <c r="D383" s="34" t="s">
        <v>5</v>
      </c>
      <c r="E383" s="34"/>
      <c r="F383" s="72">
        <f>F384</f>
        <v>2087</v>
      </c>
      <c r="G383" s="10">
        <f aca="true" t="shared" si="47" ref="G383:V383">G385</f>
        <v>0</v>
      </c>
      <c r="H383" s="10">
        <f t="shared" si="47"/>
        <v>0</v>
      </c>
      <c r="I383" s="10">
        <f t="shared" si="47"/>
        <v>0</v>
      </c>
      <c r="J383" s="10">
        <f t="shared" si="47"/>
        <v>0</v>
      </c>
      <c r="K383" s="10">
        <f t="shared" si="47"/>
        <v>0</v>
      </c>
      <c r="L383" s="10">
        <f t="shared" si="47"/>
        <v>0</v>
      </c>
      <c r="M383" s="10">
        <f t="shared" si="47"/>
        <v>0</v>
      </c>
      <c r="N383" s="10">
        <f t="shared" si="47"/>
        <v>0</v>
      </c>
      <c r="O383" s="10">
        <f t="shared" si="47"/>
        <v>0</v>
      </c>
      <c r="P383" s="10">
        <f t="shared" si="47"/>
        <v>0</v>
      </c>
      <c r="Q383" s="10">
        <f t="shared" si="47"/>
        <v>0</v>
      </c>
      <c r="R383" s="10">
        <f t="shared" si="47"/>
        <v>0</v>
      </c>
      <c r="S383" s="10">
        <f t="shared" si="47"/>
        <v>0</v>
      </c>
      <c r="T383" s="10">
        <f t="shared" si="47"/>
        <v>0</v>
      </c>
      <c r="U383" s="10">
        <f t="shared" si="47"/>
        <v>0</v>
      </c>
      <c r="V383" s="10">
        <f t="shared" si="47"/>
        <v>0</v>
      </c>
      <c r="X383" s="72">
        <f>X384</f>
        <v>2199</v>
      </c>
    </row>
    <row r="384" spans="1:24" s="28" customFormat="1" ht="31.5" outlineLevel="5">
      <c r="A384" s="22" t="s">
        <v>157</v>
      </c>
      <c r="B384" s="9" t="s">
        <v>24</v>
      </c>
      <c r="C384" s="9" t="s">
        <v>158</v>
      </c>
      <c r="D384" s="9" t="s">
        <v>5</v>
      </c>
      <c r="E384" s="9"/>
      <c r="F384" s="10">
        <f>F385</f>
        <v>2087</v>
      </c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X384" s="10">
        <f>X385</f>
        <v>2199</v>
      </c>
    </row>
    <row r="385" spans="1:24" s="28" customFormat="1" ht="31.5" outlineLevel="5">
      <c r="A385" s="22" t="s">
        <v>162</v>
      </c>
      <c r="B385" s="12" t="s">
        <v>24</v>
      </c>
      <c r="C385" s="12" t="s">
        <v>159</v>
      </c>
      <c r="D385" s="12" t="s">
        <v>5</v>
      </c>
      <c r="E385" s="12"/>
      <c r="F385" s="13">
        <f>F386</f>
        <v>2087</v>
      </c>
      <c r="G385" s="13">
        <f aca="true" t="shared" si="48" ref="G385:V386">G386</f>
        <v>0</v>
      </c>
      <c r="H385" s="13">
        <f t="shared" si="48"/>
        <v>0</v>
      </c>
      <c r="I385" s="13">
        <f t="shared" si="48"/>
        <v>0</v>
      </c>
      <c r="J385" s="13">
        <f t="shared" si="48"/>
        <v>0</v>
      </c>
      <c r="K385" s="13">
        <f t="shared" si="48"/>
        <v>0</v>
      </c>
      <c r="L385" s="13">
        <f t="shared" si="48"/>
        <v>0</v>
      </c>
      <c r="M385" s="13">
        <f t="shared" si="48"/>
        <v>0</v>
      </c>
      <c r="N385" s="13">
        <f t="shared" si="48"/>
        <v>0</v>
      </c>
      <c r="O385" s="13">
        <f t="shared" si="48"/>
        <v>0</v>
      </c>
      <c r="P385" s="13">
        <f t="shared" si="48"/>
        <v>0</v>
      </c>
      <c r="Q385" s="13">
        <f t="shared" si="48"/>
        <v>0</v>
      </c>
      <c r="R385" s="13">
        <f t="shared" si="48"/>
        <v>0</v>
      </c>
      <c r="S385" s="13">
        <f t="shared" si="48"/>
        <v>0</v>
      </c>
      <c r="T385" s="13">
        <f t="shared" si="48"/>
        <v>0</v>
      </c>
      <c r="U385" s="13">
        <f t="shared" si="48"/>
        <v>0</v>
      </c>
      <c r="V385" s="13">
        <f t="shared" si="48"/>
        <v>0</v>
      </c>
      <c r="X385" s="13">
        <f>X386</f>
        <v>2199</v>
      </c>
    </row>
    <row r="386" spans="1:24" s="28" customFormat="1" ht="63" outlineLevel="5">
      <c r="A386" s="70" t="s">
        <v>272</v>
      </c>
      <c r="B386" s="19" t="s">
        <v>24</v>
      </c>
      <c r="C386" s="19" t="s">
        <v>273</v>
      </c>
      <c r="D386" s="19" t="s">
        <v>5</v>
      </c>
      <c r="E386" s="19"/>
      <c r="F386" s="20">
        <f>F387</f>
        <v>2087</v>
      </c>
      <c r="G386" s="7">
        <f t="shared" si="48"/>
        <v>0</v>
      </c>
      <c r="H386" s="7">
        <f t="shared" si="48"/>
        <v>0</v>
      </c>
      <c r="I386" s="7">
        <f t="shared" si="48"/>
        <v>0</v>
      </c>
      <c r="J386" s="7">
        <f t="shared" si="48"/>
        <v>0</v>
      </c>
      <c r="K386" s="7">
        <f t="shared" si="48"/>
        <v>0</v>
      </c>
      <c r="L386" s="7">
        <f t="shared" si="48"/>
        <v>0</v>
      </c>
      <c r="M386" s="7">
        <f t="shared" si="48"/>
        <v>0</v>
      </c>
      <c r="N386" s="7">
        <f t="shared" si="48"/>
        <v>0</v>
      </c>
      <c r="O386" s="7">
        <f t="shared" si="48"/>
        <v>0</v>
      </c>
      <c r="P386" s="7">
        <f t="shared" si="48"/>
        <v>0</v>
      </c>
      <c r="Q386" s="7">
        <f t="shared" si="48"/>
        <v>0</v>
      </c>
      <c r="R386" s="7">
        <f t="shared" si="48"/>
        <v>0</v>
      </c>
      <c r="S386" s="7">
        <f t="shared" si="48"/>
        <v>0</v>
      </c>
      <c r="T386" s="7">
        <f t="shared" si="48"/>
        <v>0</v>
      </c>
      <c r="U386" s="7">
        <f t="shared" si="48"/>
        <v>0</v>
      </c>
      <c r="V386" s="7">
        <f t="shared" si="48"/>
        <v>0</v>
      </c>
      <c r="X386" s="20">
        <f>X387</f>
        <v>2199</v>
      </c>
    </row>
    <row r="387" spans="1:24" s="28" customFormat="1" ht="31.5" outlineLevel="5">
      <c r="A387" s="5" t="s">
        <v>144</v>
      </c>
      <c r="B387" s="6" t="s">
        <v>24</v>
      </c>
      <c r="C387" s="6" t="s">
        <v>273</v>
      </c>
      <c r="D387" s="6" t="s">
        <v>142</v>
      </c>
      <c r="E387" s="6"/>
      <c r="F387" s="7">
        <f>F388</f>
        <v>2087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7">
        <f>X388</f>
        <v>2199</v>
      </c>
    </row>
    <row r="388" spans="1:24" s="28" customFormat="1" ht="31.5" outlineLevel="5">
      <c r="A388" s="53" t="s">
        <v>145</v>
      </c>
      <c r="B388" s="54" t="s">
        <v>24</v>
      </c>
      <c r="C388" s="54" t="s">
        <v>273</v>
      </c>
      <c r="D388" s="54" t="s">
        <v>143</v>
      </c>
      <c r="E388" s="54"/>
      <c r="F388" s="55">
        <v>2087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X388" s="55">
        <v>2199</v>
      </c>
    </row>
    <row r="389" spans="1:24" s="28" customFormat="1" ht="15.75" outlineLevel="5">
      <c r="A389" s="79" t="s">
        <v>274</v>
      </c>
      <c r="B389" s="34" t="s">
        <v>275</v>
      </c>
      <c r="C389" s="34" t="s">
        <v>6</v>
      </c>
      <c r="D389" s="34" t="s">
        <v>5</v>
      </c>
      <c r="E389" s="34"/>
      <c r="F389" s="72">
        <f>F390</f>
        <v>0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X389" s="72">
        <f>X390</f>
        <v>0</v>
      </c>
    </row>
    <row r="390" spans="1:24" s="28" customFormat="1" ht="31.5" outlineLevel="5">
      <c r="A390" s="14" t="s">
        <v>276</v>
      </c>
      <c r="B390" s="9" t="s">
        <v>275</v>
      </c>
      <c r="C390" s="9" t="s">
        <v>279</v>
      </c>
      <c r="D390" s="9" t="s">
        <v>5</v>
      </c>
      <c r="E390" s="9"/>
      <c r="F390" s="10">
        <f>F391</f>
        <v>0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X390" s="10">
        <f>X391</f>
        <v>0</v>
      </c>
    </row>
    <row r="391" spans="1:24" s="28" customFormat="1" ht="33" customHeight="1" outlineLevel="5">
      <c r="A391" s="70" t="s">
        <v>278</v>
      </c>
      <c r="B391" s="19" t="s">
        <v>275</v>
      </c>
      <c r="C391" s="19" t="s">
        <v>280</v>
      </c>
      <c r="D391" s="19" t="s">
        <v>5</v>
      </c>
      <c r="E391" s="19"/>
      <c r="F391" s="20">
        <f>F392</f>
        <v>0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X391" s="20">
        <f>X392</f>
        <v>0</v>
      </c>
    </row>
    <row r="392" spans="1:24" s="28" customFormat="1" ht="31.5" outlineLevel="5">
      <c r="A392" s="5" t="s">
        <v>101</v>
      </c>
      <c r="B392" s="6" t="s">
        <v>277</v>
      </c>
      <c r="C392" s="6" t="s">
        <v>280</v>
      </c>
      <c r="D392" s="6" t="s">
        <v>102</v>
      </c>
      <c r="E392" s="6"/>
      <c r="F392" s="7">
        <f>F393</f>
        <v>0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X392" s="7">
        <f>X393</f>
        <v>0</v>
      </c>
    </row>
    <row r="393" spans="1:24" s="28" customFormat="1" ht="31.5" outlineLevel="5">
      <c r="A393" s="53" t="s">
        <v>105</v>
      </c>
      <c r="B393" s="54" t="s">
        <v>275</v>
      </c>
      <c r="C393" s="54" t="s">
        <v>280</v>
      </c>
      <c r="D393" s="54" t="s">
        <v>106</v>
      </c>
      <c r="E393" s="54"/>
      <c r="F393" s="55">
        <v>0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X393" s="55">
        <v>0</v>
      </c>
    </row>
    <row r="394" spans="1:24" s="28" customFormat="1" ht="18.75" outlineLevel="5">
      <c r="A394" s="16" t="s">
        <v>81</v>
      </c>
      <c r="B394" s="17" t="s">
        <v>52</v>
      </c>
      <c r="C394" s="17" t="s">
        <v>6</v>
      </c>
      <c r="D394" s="17" t="s">
        <v>5</v>
      </c>
      <c r="E394" s="17"/>
      <c r="F394" s="18">
        <f>F395+F400</f>
        <v>0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X394" s="18">
        <f>X395+X400</f>
        <v>0</v>
      </c>
    </row>
    <row r="395" spans="1:24" s="28" customFormat="1" ht="15.75" outlineLevel="5">
      <c r="A395" s="8" t="s">
        <v>40</v>
      </c>
      <c r="B395" s="9" t="s">
        <v>18</v>
      </c>
      <c r="C395" s="9" t="s">
        <v>6</v>
      </c>
      <c r="D395" s="9" t="s">
        <v>5</v>
      </c>
      <c r="E395" s="9"/>
      <c r="F395" s="10">
        <f>F396</f>
        <v>0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X395" s="10">
        <f>X396</f>
        <v>0</v>
      </c>
    </row>
    <row r="396" spans="1:24" s="28" customFormat="1" ht="31.5" outlineLevel="5">
      <c r="A396" s="67" t="s">
        <v>149</v>
      </c>
      <c r="B396" s="19" t="s">
        <v>18</v>
      </c>
      <c r="C396" s="19" t="s">
        <v>281</v>
      </c>
      <c r="D396" s="19" t="s">
        <v>5</v>
      </c>
      <c r="E396" s="19"/>
      <c r="F396" s="20">
        <f>F397</f>
        <v>0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X396" s="20">
        <f>X397</f>
        <v>0</v>
      </c>
    </row>
    <row r="397" spans="1:24" s="28" customFormat="1" ht="36" customHeight="1" outlineLevel="5">
      <c r="A397" s="70" t="s">
        <v>283</v>
      </c>
      <c r="B397" s="19" t="s">
        <v>18</v>
      </c>
      <c r="C397" s="19" t="s">
        <v>282</v>
      </c>
      <c r="D397" s="19" t="s">
        <v>5</v>
      </c>
      <c r="E397" s="19"/>
      <c r="F397" s="20">
        <f>F398</f>
        <v>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X397" s="20">
        <f>X398</f>
        <v>0</v>
      </c>
    </row>
    <row r="398" spans="1:24" s="28" customFormat="1" ht="31.5" outlineLevel="5">
      <c r="A398" s="5" t="s">
        <v>101</v>
      </c>
      <c r="B398" s="6" t="s">
        <v>18</v>
      </c>
      <c r="C398" s="6" t="s">
        <v>282</v>
      </c>
      <c r="D398" s="6" t="s">
        <v>102</v>
      </c>
      <c r="E398" s="6"/>
      <c r="F398" s="7">
        <f>F399</f>
        <v>0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X398" s="7">
        <f>X399</f>
        <v>0</v>
      </c>
    </row>
    <row r="399" spans="1:24" s="28" customFormat="1" ht="31.5" outlineLevel="5">
      <c r="A399" s="53" t="s">
        <v>105</v>
      </c>
      <c r="B399" s="54" t="s">
        <v>18</v>
      </c>
      <c r="C399" s="54" t="s">
        <v>282</v>
      </c>
      <c r="D399" s="54" t="s">
        <v>106</v>
      </c>
      <c r="E399" s="54"/>
      <c r="F399" s="55">
        <v>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X399" s="55">
        <v>0</v>
      </c>
    </row>
    <row r="400" spans="1:24" s="28" customFormat="1" ht="31.5" outlineLevel="5">
      <c r="A400" s="21" t="s">
        <v>91</v>
      </c>
      <c r="B400" s="9" t="s">
        <v>92</v>
      </c>
      <c r="C400" s="9" t="s">
        <v>6</v>
      </c>
      <c r="D400" s="9" t="s">
        <v>5</v>
      </c>
      <c r="E400" s="6"/>
      <c r="F400" s="10">
        <f>F401</f>
        <v>0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X400" s="10">
        <f>X401</f>
        <v>0</v>
      </c>
    </row>
    <row r="401" spans="1:24" s="28" customFormat="1" ht="31.5" outlineLevel="5">
      <c r="A401" s="67" t="s">
        <v>149</v>
      </c>
      <c r="B401" s="19" t="s">
        <v>92</v>
      </c>
      <c r="C401" s="19" t="s">
        <v>281</v>
      </c>
      <c r="D401" s="19" t="s">
        <v>5</v>
      </c>
      <c r="E401" s="19"/>
      <c r="F401" s="20">
        <f>F402</f>
        <v>0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X401" s="20">
        <f>X402</f>
        <v>0</v>
      </c>
    </row>
    <row r="402" spans="1:24" s="28" customFormat="1" ht="63" outlineLevel="5">
      <c r="A402" s="5" t="s">
        <v>285</v>
      </c>
      <c r="B402" s="6" t="s">
        <v>92</v>
      </c>
      <c r="C402" s="6" t="s">
        <v>284</v>
      </c>
      <c r="D402" s="6" t="s">
        <v>5</v>
      </c>
      <c r="E402" s="6"/>
      <c r="F402" s="7">
        <f>F403</f>
        <v>0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X402" s="7">
        <f>X403</f>
        <v>0</v>
      </c>
    </row>
    <row r="403" spans="1:24" s="28" customFormat="1" ht="15.75" outlineLevel="5">
      <c r="A403" s="53" t="s">
        <v>133</v>
      </c>
      <c r="B403" s="54" t="s">
        <v>92</v>
      </c>
      <c r="C403" s="54" t="s">
        <v>284</v>
      </c>
      <c r="D403" s="54" t="s">
        <v>132</v>
      </c>
      <c r="E403" s="54"/>
      <c r="F403" s="55">
        <v>0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X403" s="55">
        <v>0</v>
      </c>
    </row>
    <row r="404" spans="1:24" s="28" customFormat="1" ht="18.75" outlineLevel="5">
      <c r="A404" s="16" t="s">
        <v>76</v>
      </c>
      <c r="B404" s="17" t="s">
        <v>77</v>
      </c>
      <c r="C404" s="17" t="s">
        <v>6</v>
      </c>
      <c r="D404" s="17" t="s">
        <v>5</v>
      </c>
      <c r="E404" s="17"/>
      <c r="F404" s="18">
        <f>F405+F411</f>
        <v>1947.92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X404" s="18">
        <f>X405+X411</f>
        <v>1943.92</v>
      </c>
    </row>
    <row r="405" spans="1:24" s="28" customFormat="1" ht="31.5" customHeight="1" outlineLevel="5">
      <c r="A405" s="86" t="s">
        <v>51</v>
      </c>
      <c r="B405" s="84" t="s">
        <v>78</v>
      </c>
      <c r="C405" s="84" t="s">
        <v>286</v>
      </c>
      <c r="D405" s="84" t="s">
        <v>5</v>
      </c>
      <c r="E405" s="84"/>
      <c r="F405" s="85">
        <f>F406</f>
        <v>1900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X405" s="85">
        <f>X406</f>
        <v>1900</v>
      </c>
    </row>
    <row r="406" spans="1:24" s="28" customFormat="1" ht="31.5" customHeight="1" outlineLevel="5">
      <c r="A406" s="22" t="s">
        <v>157</v>
      </c>
      <c r="B406" s="12" t="s">
        <v>78</v>
      </c>
      <c r="C406" s="12" t="s">
        <v>158</v>
      </c>
      <c r="D406" s="12" t="s">
        <v>5</v>
      </c>
      <c r="E406" s="12"/>
      <c r="F406" s="13">
        <f>F407</f>
        <v>1900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X406" s="13">
        <f>X407</f>
        <v>1900</v>
      </c>
    </row>
    <row r="407" spans="1:24" s="28" customFormat="1" ht="31.5" outlineLevel="5">
      <c r="A407" s="22" t="s">
        <v>162</v>
      </c>
      <c r="B407" s="9" t="s">
        <v>78</v>
      </c>
      <c r="C407" s="9" t="s">
        <v>159</v>
      </c>
      <c r="D407" s="9" t="s">
        <v>5</v>
      </c>
      <c r="E407" s="9"/>
      <c r="F407" s="10">
        <f>F408</f>
        <v>1900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X407" s="10">
        <f>X408</f>
        <v>1900</v>
      </c>
    </row>
    <row r="408" spans="1:24" s="28" customFormat="1" ht="47.25" outlineLevel="5">
      <c r="A408" s="70" t="s">
        <v>287</v>
      </c>
      <c r="B408" s="19" t="s">
        <v>78</v>
      </c>
      <c r="C408" s="19" t="s">
        <v>288</v>
      </c>
      <c r="D408" s="19" t="s">
        <v>5</v>
      </c>
      <c r="E408" s="19"/>
      <c r="F408" s="20">
        <f>F409</f>
        <v>1900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X408" s="20">
        <f>X409</f>
        <v>1900</v>
      </c>
    </row>
    <row r="409" spans="1:24" s="28" customFormat="1" ht="15.75" outlineLevel="5">
      <c r="A409" s="5" t="s">
        <v>134</v>
      </c>
      <c r="B409" s="6" t="s">
        <v>78</v>
      </c>
      <c r="C409" s="6" t="s">
        <v>288</v>
      </c>
      <c r="D409" s="6" t="s">
        <v>135</v>
      </c>
      <c r="E409" s="6"/>
      <c r="F409" s="7">
        <f>F410</f>
        <v>1900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X409" s="7">
        <f>X410</f>
        <v>1900</v>
      </c>
    </row>
    <row r="410" spans="1:24" s="28" customFormat="1" ht="47.25" outlineLevel="5">
      <c r="A410" s="62" t="s">
        <v>320</v>
      </c>
      <c r="B410" s="54" t="s">
        <v>78</v>
      </c>
      <c r="C410" s="54" t="s">
        <v>288</v>
      </c>
      <c r="D410" s="54" t="s">
        <v>88</v>
      </c>
      <c r="E410" s="54"/>
      <c r="F410" s="55">
        <v>1900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X410" s="55">
        <v>1900</v>
      </c>
    </row>
    <row r="411" spans="1:24" s="28" customFormat="1" ht="31.5" outlineLevel="5">
      <c r="A411" s="79" t="s">
        <v>80</v>
      </c>
      <c r="B411" s="34" t="s">
        <v>79</v>
      </c>
      <c r="C411" s="34" t="s">
        <v>6</v>
      </c>
      <c r="D411" s="34" t="s">
        <v>5</v>
      </c>
      <c r="E411" s="34"/>
      <c r="F411" s="72">
        <f>F412</f>
        <v>47.92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X411" s="72">
        <f>X412</f>
        <v>43.92</v>
      </c>
    </row>
    <row r="412" spans="1:24" s="28" customFormat="1" ht="31.5" outlineLevel="5">
      <c r="A412" s="22" t="s">
        <v>157</v>
      </c>
      <c r="B412" s="12" t="s">
        <v>79</v>
      </c>
      <c r="C412" s="12" t="s">
        <v>158</v>
      </c>
      <c r="D412" s="12" t="s">
        <v>5</v>
      </c>
      <c r="E412" s="12"/>
      <c r="F412" s="13">
        <f>F413</f>
        <v>47.92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X412" s="13">
        <f>X413</f>
        <v>43.92</v>
      </c>
    </row>
    <row r="413" spans="1:24" s="28" customFormat="1" ht="31.5" outlineLevel="5">
      <c r="A413" s="22" t="s">
        <v>162</v>
      </c>
      <c r="B413" s="12" t="s">
        <v>79</v>
      </c>
      <c r="C413" s="12" t="s">
        <v>159</v>
      </c>
      <c r="D413" s="12" t="s">
        <v>5</v>
      </c>
      <c r="E413" s="12"/>
      <c r="F413" s="13">
        <f>F414</f>
        <v>47.92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X413" s="13">
        <f>X414</f>
        <v>43.92</v>
      </c>
    </row>
    <row r="414" spans="1:24" s="28" customFormat="1" ht="63" outlineLevel="5">
      <c r="A414" s="56" t="s">
        <v>289</v>
      </c>
      <c r="B414" s="19" t="s">
        <v>79</v>
      </c>
      <c r="C414" s="19" t="s">
        <v>290</v>
      </c>
      <c r="D414" s="19" t="s">
        <v>5</v>
      </c>
      <c r="E414" s="19"/>
      <c r="F414" s="20">
        <f>F415</f>
        <v>47.92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X414" s="20">
        <f>X415</f>
        <v>43.92</v>
      </c>
    </row>
    <row r="415" spans="1:24" s="28" customFormat="1" ht="31.5" outlineLevel="5">
      <c r="A415" s="5" t="s">
        <v>101</v>
      </c>
      <c r="B415" s="6" t="s">
        <v>79</v>
      </c>
      <c r="C415" s="6" t="s">
        <v>290</v>
      </c>
      <c r="D415" s="6" t="s">
        <v>102</v>
      </c>
      <c r="E415" s="6"/>
      <c r="F415" s="7">
        <f>F416</f>
        <v>47.92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X415" s="7">
        <f>X416</f>
        <v>43.92</v>
      </c>
    </row>
    <row r="416" spans="1:24" s="28" customFormat="1" ht="31.5" outlineLevel="5">
      <c r="A416" s="53" t="s">
        <v>105</v>
      </c>
      <c r="B416" s="54" t="s">
        <v>79</v>
      </c>
      <c r="C416" s="54" t="s">
        <v>290</v>
      </c>
      <c r="D416" s="54" t="s">
        <v>106</v>
      </c>
      <c r="E416" s="54"/>
      <c r="F416" s="55">
        <v>47.92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X416" s="55">
        <v>43.92</v>
      </c>
    </row>
    <row r="417" spans="1:24" s="28" customFormat="1" ht="31.5" outlineLevel="5">
      <c r="A417" s="16" t="s">
        <v>71</v>
      </c>
      <c r="B417" s="17" t="s">
        <v>72</v>
      </c>
      <c r="C417" s="17" t="s">
        <v>6</v>
      </c>
      <c r="D417" s="17" t="s">
        <v>5</v>
      </c>
      <c r="E417" s="17"/>
      <c r="F417" s="18">
        <f>F418</f>
        <v>100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X417" s="18">
        <f>X418</f>
        <v>100</v>
      </c>
    </row>
    <row r="418" spans="1:24" s="28" customFormat="1" ht="31.5" outlineLevel="5">
      <c r="A418" s="8" t="s">
        <v>31</v>
      </c>
      <c r="B418" s="9" t="s">
        <v>73</v>
      </c>
      <c r="C418" s="9" t="s">
        <v>6</v>
      </c>
      <c r="D418" s="9" t="s">
        <v>5</v>
      </c>
      <c r="E418" s="9"/>
      <c r="F418" s="10">
        <f>F419</f>
        <v>100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X418" s="10">
        <f>X419</f>
        <v>100</v>
      </c>
    </row>
    <row r="419" spans="1:24" s="28" customFormat="1" ht="31.5" outlineLevel="5">
      <c r="A419" s="22" t="s">
        <v>157</v>
      </c>
      <c r="B419" s="9" t="s">
        <v>73</v>
      </c>
      <c r="C419" s="9" t="s">
        <v>158</v>
      </c>
      <c r="D419" s="9" t="s">
        <v>5</v>
      </c>
      <c r="E419" s="9"/>
      <c r="F419" s="10">
        <f>F420</f>
        <v>100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X419" s="10">
        <f>X420</f>
        <v>100</v>
      </c>
    </row>
    <row r="420" spans="1:24" s="28" customFormat="1" ht="31.5" outlineLevel="5">
      <c r="A420" s="22" t="s">
        <v>162</v>
      </c>
      <c r="B420" s="12" t="s">
        <v>73</v>
      </c>
      <c r="C420" s="12" t="s">
        <v>159</v>
      </c>
      <c r="D420" s="12" t="s">
        <v>5</v>
      </c>
      <c r="E420" s="12"/>
      <c r="F420" s="13">
        <f>F421</f>
        <v>100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X420" s="13">
        <f>X421</f>
        <v>100</v>
      </c>
    </row>
    <row r="421" spans="1:24" s="28" customFormat="1" ht="31.5" outlineLevel="5">
      <c r="A421" s="56" t="s">
        <v>291</v>
      </c>
      <c r="B421" s="19" t="s">
        <v>73</v>
      </c>
      <c r="C421" s="19" t="s">
        <v>298</v>
      </c>
      <c r="D421" s="19" t="s">
        <v>5</v>
      </c>
      <c r="E421" s="19"/>
      <c r="F421" s="20">
        <f>F422</f>
        <v>100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X421" s="20">
        <f>X422</f>
        <v>100</v>
      </c>
    </row>
    <row r="422" spans="1:24" s="28" customFormat="1" ht="15.75" outlineLevel="5">
      <c r="A422" s="5" t="s">
        <v>152</v>
      </c>
      <c r="B422" s="6" t="s">
        <v>73</v>
      </c>
      <c r="C422" s="6" t="s">
        <v>298</v>
      </c>
      <c r="D422" s="6" t="s">
        <v>151</v>
      </c>
      <c r="E422" s="6"/>
      <c r="F422" s="7">
        <v>100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X422" s="7">
        <v>100</v>
      </c>
    </row>
    <row r="423" spans="1:24" s="28" customFormat="1" ht="48" customHeight="1" outlineLevel="5">
      <c r="A423" s="16" t="s">
        <v>83</v>
      </c>
      <c r="B423" s="17" t="s">
        <v>82</v>
      </c>
      <c r="C423" s="17" t="s">
        <v>6</v>
      </c>
      <c r="D423" s="17" t="s">
        <v>5</v>
      </c>
      <c r="E423" s="17"/>
      <c r="F423" s="18">
        <f aca="true" t="shared" si="49" ref="F423:F428">F424</f>
        <v>19640</v>
      </c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X423" s="18">
        <f aca="true" t="shared" si="50" ref="X423:X428">X424</f>
        <v>19760</v>
      </c>
    </row>
    <row r="424" spans="1:24" s="28" customFormat="1" ht="47.25" outlineLevel="5">
      <c r="A424" s="22" t="s">
        <v>85</v>
      </c>
      <c r="B424" s="9" t="s">
        <v>84</v>
      </c>
      <c r="C424" s="9" t="s">
        <v>6</v>
      </c>
      <c r="D424" s="9" t="s">
        <v>5</v>
      </c>
      <c r="E424" s="9"/>
      <c r="F424" s="10">
        <f t="shared" si="49"/>
        <v>19640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X424" s="10">
        <f t="shared" si="50"/>
        <v>19760</v>
      </c>
    </row>
    <row r="425" spans="1:24" s="28" customFormat="1" ht="31.5" outlineLevel="5">
      <c r="A425" s="22" t="s">
        <v>157</v>
      </c>
      <c r="B425" s="9" t="s">
        <v>84</v>
      </c>
      <c r="C425" s="9" t="s">
        <v>158</v>
      </c>
      <c r="D425" s="9" t="s">
        <v>5</v>
      </c>
      <c r="E425" s="9"/>
      <c r="F425" s="10">
        <f t="shared" si="49"/>
        <v>19640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X425" s="10">
        <f t="shared" si="50"/>
        <v>19760</v>
      </c>
    </row>
    <row r="426" spans="1:24" s="28" customFormat="1" ht="31.5" outlineLevel="5">
      <c r="A426" s="22" t="s">
        <v>162</v>
      </c>
      <c r="B426" s="12" t="s">
        <v>84</v>
      </c>
      <c r="C426" s="12" t="s">
        <v>159</v>
      </c>
      <c r="D426" s="12" t="s">
        <v>5</v>
      </c>
      <c r="E426" s="12"/>
      <c r="F426" s="13">
        <f t="shared" si="49"/>
        <v>19640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X426" s="13">
        <f t="shared" si="50"/>
        <v>19760</v>
      </c>
    </row>
    <row r="427" spans="1:24" s="28" customFormat="1" ht="47.25" outlineLevel="5">
      <c r="A427" s="5" t="s">
        <v>292</v>
      </c>
      <c r="B427" s="6" t="s">
        <v>84</v>
      </c>
      <c r="C427" s="6" t="s">
        <v>293</v>
      </c>
      <c r="D427" s="6" t="s">
        <v>5</v>
      </c>
      <c r="E427" s="6"/>
      <c r="F427" s="7">
        <f t="shared" si="49"/>
        <v>19640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X427" s="7">
        <f t="shared" si="50"/>
        <v>19760</v>
      </c>
    </row>
    <row r="428" spans="1:24" s="28" customFormat="1" ht="15.75" outlineLevel="5">
      <c r="A428" s="5" t="s">
        <v>155</v>
      </c>
      <c r="B428" s="6" t="s">
        <v>84</v>
      </c>
      <c r="C428" s="6" t="s">
        <v>299</v>
      </c>
      <c r="D428" s="6" t="s">
        <v>156</v>
      </c>
      <c r="E428" s="6"/>
      <c r="F428" s="7">
        <f t="shared" si="49"/>
        <v>19640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X428" s="7">
        <f t="shared" si="50"/>
        <v>19760</v>
      </c>
    </row>
    <row r="429" spans="1:24" s="28" customFormat="1" ht="15.75" outlineLevel="5">
      <c r="A429" s="53" t="s">
        <v>153</v>
      </c>
      <c r="B429" s="54" t="s">
        <v>84</v>
      </c>
      <c r="C429" s="54" t="s">
        <v>299</v>
      </c>
      <c r="D429" s="54" t="s">
        <v>154</v>
      </c>
      <c r="E429" s="54"/>
      <c r="F429" s="55">
        <v>19640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X429" s="55">
        <v>19760</v>
      </c>
    </row>
    <row r="430" spans="1:24" ht="18.75">
      <c r="A430" s="107" t="s">
        <v>25</v>
      </c>
      <c r="B430" s="107"/>
      <c r="C430" s="107"/>
      <c r="D430" s="107"/>
      <c r="E430" s="107"/>
      <c r="F430" s="89">
        <f>F14+F163+F170+F206+F229+F341+F157+F367+F394+F404+F417+F423</f>
        <v>553262.56</v>
      </c>
      <c r="G430" s="11" t="e">
        <f>#REF!+G367+#REF!+G341+G229+G206+G170+G163+G14</f>
        <v>#REF!</v>
      </c>
      <c r="H430" s="11" t="e">
        <f>#REF!+H367+#REF!+H341+H229+H206+H170+H163+H14</f>
        <v>#REF!</v>
      </c>
      <c r="I430" s="11" t="e">
        <f>#REF!+I367+#REF!+I341+I229+I206+I170+I163+I14</f>
        <v>#REF!</v>
      </c>
      <c r="J430" s="11" t="e">
        <f>#REF!+J367+#REF!+J341+J229+J206+J170+J163+J14</f>
        <v>#REF!</v>
      </c>
      <c r="K430" s="11" t="e">
        <f>#REF!+K367+#REF!+K341+K229+K206+K170+K163+K14</f>
        <v>#REF!</v>
      </c>
      <c r="L430" s="11" t="e">
        <f>#REF!+L367+#REF!+L341+L229+L206+L170+L163+L14</f>
        <v>#REF!</v>
      </c>
      <c r="M430" s="11" t="e">
        <f>#REF!+M367+#REF!+M341+M229+M206+M170+M163+M14</f>
        <v>#REF!</v>
      </c>
      <c r="N430" s="11" t="e">
        <f>#REF!+N367+#REF!+N341+N229+N206+N170+N163+N14</f>
        <v>#REF!</v>
      </c>
      <c r="O430" s="11" t="e">
        <f>#REF!+O367+#REF!+O341+O229+O206+O170+O163+O14</f>
        <v>#REF!</v>
      </c>
      <c r="P430" s="11" t="e">
        <f>#REF!+P367+#REF!+P341+P229+P206+P170+P163+P14</f>
        <v>#REF!</v>
      </c>
      <c r="Q430" s="11" t="e">
        <f>#REF!+Q367+#REF!+Q341+Q229+Q206+Q170+Q163+Q14</f>
        <v>#REF!</v>
      </c>
      <c r="R430" s="11" t="e">
        <f>#REF!+R367+#REF!+R341+R229+R206+R170+R163+R14</f>
        <v>#REF!</v>
      </c>
      <c r="S430" s="11" t="e">
        <f>#REF!+S367+#REF!+S341+S229+S206+S170+S163+S14</f>
        <v>#REF!</v>
      </c>
      <c r="T430" s="11" t="e">
        <f>#REF!+T367+#REF!+T341+T229+T206+T170+T163+T14</f>
        <v>#REF!</v>
      </c>
      <c r="U430" s="11" t="e">
        <f>#REF!+U367+#REF!+U341+U229+U206+U170+U163+U14</f>
        <v>#REF!</v>
      </c>
      <c r="V430" s="11" t="e">
        <f>#REF!+V367+#REF!+V341+V229+V206+V170+V163+V14</f>
        <v>#REF!</v>
      </c>
      <c r="X430" s="89">
        <f>X14+X163+X170+X206+X229+X341+X157+X367+X394+X404+X417+X423</f>
        <v>566938.8800000001</v>
      </c>
    </row>
    <row r="431" spans="1:2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3"/>
      <c r="V432" s="3"/>
    </row>
  </sheetData>
  <sheetProtection/>
  <mergeCells count="8">
    <mergeCell ref="A10:V10"/>
    <mergeCell ref="C6:V6"/>
    <mergeCell ref="B5:W5"/>
    <mergeCell ref="B4:W4"/>
    <mergeCell ref="A432:T432"/>
    <mergeCell ref="A430:E430"/>
    <mergeCell ref="A12:V12"/>
    <mergeCell ref="A11:V11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2014-12-25T04:03:19Z</cp:lastPrinted>
  <dcterms:created xsi:type="dcterms:W3CDTF">2008-11-11T04:53:42Z</dcterms:created>
  <dcterms:modified xsi:type="dcterms:W3CDTF">2014-12-25T04:04:19Z</dcterms:modified>
  <cp:category/>
  <cp:version/>
  <cp:contentType/>
  <cp:contentStatus/>
</cp:coreProperties>
</file>